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45" windowWidth="9120" windowHeight="8220" tabRatio="601" activeTab="3"/>
  </bookViews>
  <sheets>
    <sheet name="3Дол " sheetId="15" r:id="rId1"/>
    <sheet name="4Дол" sheetId="10" r:id="rId2"/>
    <sheet name="5Дол  " sheetId="20" r:id="rId3"/>
    <sheet name="6Дол" sheetId="22" r:id="rId4"/>
  </sheets>
  <calcPr calcId="125725"/>
</workbook>
</file>

<file path=xl/calcChain.xml><?xml version="1.0" encoding="utf-8"?>
<calcChain xmlns="http://schemas.openxmlformats.org/spreadsheetml/2006/main">
  <c r="H67" i="22"/>
  <c r="H68"/>
  <c r="G67"/>
  <c r="G68"/>
  <c r="H42"/>
  <c r="G42"/>
  <c r="H109"/>
  <c r="G109"/>
  <c r="H104"/>
  <c r="G104"/>
  <c r="H99"/>
  <c r="G99"/>
  <c r="H95"/>
  <c r="G95"/>
  <c r="H93"/>
  <c r="G93"/>
  <c r="H91"/>
  <c r="G91"/>
  <c r="H89"/>
  <c r="G89"/>
  <c r="H88"/>
  <c r="G88"/>
  <c r="H85"/>
  <c r="G85"/>
  <c r="H82"/>
  <c r="G82"/>
  <c r="H74"/>
  <c r="G74"/>
  <c r="H71"/>
  <c r="G71"/>
  <c r="H66"/>
  <c r="G66"/>
  <c r="H58"/>
  <c r="G58"/>
  <c r="H56"/>
  <c r="G56"/>
  <c r="H52"/>
  <c r="G52"/>
  <c r="H48"/>
  <c r="G48"/>
  <c r="H36"/>
  <c r="G36"/>
  <c r="H33"/>
  <c r="G33"/>
  <c r="H31"/>
  <c r="G31"/>
  <c r="H27"/>
  <c r="G27"/>
  <c r="H26"/>
  <c r="G26"/>
  <c r="H25"/>
  <c r="G25"/>
  <c r="H23"/>
  <c r="G23"/>
  <c r="H22"/>
  <c r="G22"/>
  <c r="H21"/>
  <c r="G21"/>
  <c r="G18"/>
  <c r="H14"/>
  <c r="G14"/>
  <c r="G11"/>
  <c r="G10"/>
  <c r="G54" i="20"/>
  <c r="G55"/>
  <c r="G110" i="10"/>
  <c r="F110"/>
  <c r="G111" i="20"/>
  <c r="G112"/>
  <c r="G107"/>
  <c r="G102"/>
  <c r="G98"/>
  <c r="G96"/>
  <c r="G94"/>
  <c r="G92"/>
  <c r="G91"/>
  <c r="G88"/>
  <c r="G85"/>
  <c r="G77"/>
  <c r="G74"/>
  <c r="G66"/>
  <c r="G58"/>
  <c r="G56"/>
  <c r="G52"/>
  <c r="G48"/>
  <c r="G42"/>
  <c r="G36"/>
  <c r="G33"/>
  <c r="G31"/>
  <c r="G27"/>
  <c r="G26"/>
  <c r="G25"/>
  <c r="G23"/>
  <c r="G22"/>
  <c r="G21"/>
  <c r="G19"/>
  <c r="G18"/>
  <c r="G15"/>
  <c r="G11"/>
  <c r="G10"/>
  <c r="G111" i="10"/>
  <c r="F111"/>
  <c r="G107"/>
  <c r="F107"/>
  <c r="G102"/>
  <c r="F102"/>
  <c r="G98"/>
  <c r="F98"/>
  <c r="G96"/>
  <c r="F96"/>
  <c r="G94"/>
  <c r="F94"/>
  <c r="G91"/>
  <c r="F91"/>
  <c r="G86"/>
  <c r="F86"/>
  <c r="F83"/>
  <c r="G83"/>
  <c r="G77"/>
  <c r="F72"/>
  <c r="G72"/>
  <c r="G66"/>
  <c r="F66"/>
  <c r="G58"/>
  <c r="F58"/>
  <c r="F56"/>
  <c r="G56" s="1"/>
  <c r="G48"/>
  <c r="G42"/>
  <c r="F42"/>
  <c r="F36"/>
  <c r="G36" s="1"/>
  <c r="G33"/>
  <c r="F33"/>
  <c r="G31"/>
  <c r="F31"/>
  <c r="G27"/>
  <c r="F27"/>
  <c r="G26"/>
  <c r="F26"/>
  <c r="G25"/>
  <c r="F25"/>
  <c r="G23"/>
  <c r="F23"/>
  <c r="G22"/>
  <c r="F22"/>
  <c r="G21"/>
  <c r="F21"/>
  <c r="F19"/>
  <c r="G19" s="1"/>
  <c r="H19" i="22" s="1"/>
  <c r="G18" i="10"/>
  <c r="H18" i="22" s="1"/>
  <c r="G10" i="10"/>
  <c r="G11"/>
  <c r="H11" i="22" s="1"/>
  <c r="F18" i="10"/>
  <c r="F11"/>
  <c r="F10" s="1"/>
  <c r="F9"/>
  <c r="G9" i="22" s="1"/>
  <c r="G7" s="1"/>
  <c r="F83" i="15"/>
  <c r="G97" i="20"/>
  <c r="G67"/>
  <c r="G19" i="22" l="1"/>
  <c r="H10"/>
  <c r="F7" i="10"/>
  <c r="G9"/>
  <c r="F97" i="15"/>
  <c r="H108" i="22"/>
  <c r="G108"/>
  <c r="H9" l="1"/>
  <c r="H7" s="1"/>
  <c r="G7" i="10"/>
  <c r="G107" i="22"/>
  <c r="G106" s="1"/>
  <c r="G105" s="1"/>
  <c r="H107"/>
  <c r="H106" s="1"/>
  <c r="H105" s="1"/>
  <c r="H103"/>
  <c r="H102" s="1"/>
  <c r="H101" s="1"/>
  <c r="H100" s="1"/>
  <c r="G103"/>
  <c r="G102" s="1"/>
  <c r="G101" s="1"/>
  <c r="G100" s="1"/>
  <c r="H98"/>
  <c r="H97" s="1"/>
  <c r="H96" s="1"/>
  <c r="G98"/>
  <c r="G97" s="1"/>
  <c r="G96" s="1"/>
  <c r="H94"/>
  <c r="G94"/>
  <c r="H92"/>
  <c r="G92"/>
  <c r="H90"/>
  <c r="G90"/>
  <c r="H87"/>
  <c r="G87"/>
  <c r="H83"/>
  <c r="G83"/>
  <c r="H80"/>
  <c r="G80"/>
  <c r="G79"/>
  <c r="H77"/>
  <c r="G77"/>
  <c r="H72"/>
  <c r="G72"/>
  <c r="H69"/>
  <c r="G69"/>
  <c r="H65"/>
  <c r="G65"/>
  <c r="H63"/>
  <c r="H60" s="1"/>
  <c r="G63"/>
  <c r="G61" s="1"/>
  <c r="H57"/>
  <c r="G57"/>
  <c r="H55"/>
  <c r="G55"/>
  <c r="H50"/>
  <c r="H49" s="1"/>
  <c r="G50"/>
  <c r="G49" s="1"/>
  <c r="H46"/>
  <c r="G46"/>
  <c r="H45"/>
  <c r="H44" s="1"/>
  <c r="G45"/>
  <c r="H41"/>
  <c r="H40" s="1"/>
  <c r="H39" s="1"/>
  <c r="H38" s="1"/>
  <c r="H37" s="1"/>
  <c r="G41"/>
  <c r="G40" s="1"/>
  <c r="G39" s="1"/>
  <c r="G38" s="1"/>
  <c r="G37" s="1"/>
  <c r="H35"/>
  <c r="H34" s="1"/>
  <c r="G35"/>
  <c r="G34" s="1"/>
  <c r="H32"/>
  <c r="G32"/>
  <c r="H30"/>
  <c r="H29" s="1"/>
  <c r="G30"/>
  <c r="G29" s="1"/>
  <c r="H24"/>
  <c r="G24"/>
  <c r="H17"/>
  <c r="G17"/>
  <c r="H12"/>
  <c r="G12"/>
  <c r="H8"/>
  <c r="G8"/>
  <c r="G97" i="10"/>
  <c r="G50"/>
  <c r="G49" s="1"/>
  <c r="F50"/>
  <c r="F49" s="1"/>
  <c r="G82"/>
  <c r="F82"/>
  <c r="G46"/>
  <c r="F46"/>
  <c r="G110" i="20"/>
  <c r="G109" s="1"/>
  <c r="G108" s="1"/>
  <c r="G105"/>
  <c r="G104" s="1"/>
  <c r="G100"/>
  <c r="G99" s="1"/>
  <c r="G95"/>
  <c r="G93"/>
  <c r="G90"/>
  <c r="G86"/>
  <c r="G83"/>
  <c r="G80"/>
  <c r="G75"/>
  <c r="G72"/>
  <c r="G71" s="1"/>
  <c r="G65"/>
  <c r="G62"/>
  <c r="G61" s="1"/>
  <c r="G57"/>
  <c r="G53" s="1"/>
  <c r="G50"/>
  <c r="G49" s="1"/>
  <c r="G46"/>
  <c r="G45" s="1"/>
  <c r="G41"/>
  <c r="G40"/>
  <c r="G39" s="1"/>
  <c r="G38" s="1"/>
  <c r="G37" s="1"/>
  <c r="G35"/>
  <c r="G34" s="1"/>
  <c r="G32"/>
  <c r="G30"/>
  <c r="G29"/>
  <c r="G24"/>
  <c r="G17"/>
  <c r="G12"/>
  <c r="G9"/>
  <c r="G8" s="1"/>
  <c r="G7" s="1"/>
  <c r="G45" i="10"/>
  <c r="F45"/>
  <c r="G75"/>
  <c r="G67" s="1"/>
  <c r="F75"/>
  <c r="F67" s="1"/>
  <c r="G112"/>
  <c r="G109" s="1"/>
  <c r="G108" s="1"/>
  <c r="G106"/>
  <c r="G105" s="1"/>
  <c r="G104" s="1"/>
  <c r="G103" s="1"/>
  <c r="G101"/>
  <c r="G100" s="1"/>
  <c r="G99" s="1"/>
  <c r="G95"/>
  <c r="G93"/>
  <c r="G90"/>
  <c r="G80"/>
  <c r="G65"/>
  <c r="G63"/>
  <c r="G60" s="1"/>
  <c r="G57"/>
  <c r="G55"/>
  <c r="G41"/>
  <c r="G40" s="1"/>
  <c r="G39" s="1"/>
  <c r="G38" s="1"/>
  <c r="G37" s="1"/>
  <c r="G35"/>
  <c r="G34" s="1"/>
  <c r="G32"/>
  <c r="G30"/>
  <c r="G29" s="1"/>
  <c r="G24"/>
  <c r="G17"/>
  <c r="G12"/>
  <c r="G8"/>
  <c r="F112"/>
  <c r="F109" s="1"/>
  <c r="F108" s="1"/>
  <c r="F106"/>
  <c r="F105" s="1"/>
  <c r="F104" s="1"/>
  <c r="F103" s="1"/>
  <c r="F101"/>
  <c r="F100" s="1"/>
  <c r="F99" s="1"/>
  <c r="F97"/>
  <c r="F95"/>
  <c r="F93"/>
  <c r="F90"/>
  <c r="F80"/>
  <c r="F70"/>
  <c r="F65"/>
  <c r="F63"/>
  <c r="F60" s="1"/>
  <c r="F57"/>
  <c r="F55"/>
  <c r="F41"/>
  <c r="F40" s="1"/>
  <c r="F39" s="1"/>
  <c r="F38" s="1"/>
  <c r="F37" s="1"/>
  <c r="F35"/>
  <c r="F34" s="1"/>
  <c r="F32"/>
  <c r="F30"/>
  <c r="F29" s="1"/>
  <c r="F24"/>
  <c r="F17"/>
  <c r="F12"/>
  <c r="F8"/>
  <c r="F101" i="15"/>
  <c r="F100" s="1"/>
  <c r="F99" s="1"/>
  <c r="F90"/>
  <c r="F111"/>
  <c r="F110" s="1"/>
  <c r="F109" s="1"/>
  <c r="F108" s="1"/>
  <c r="F106"/>
  <c r="F105" s="1"/>
  <c r="F104" s="1"/>
  <c r="F103" s="1"/>
  <c r="F95"/>
  <c r="F93"/>
  <c r="F86"/>
  <c r="F80"/>
  <c r="F75"/>
  <c r="F72"/>
  <c r="F71" s="1"/>
  <c r="F65"/>
  <c r="F62"/>
  <c r="F61" s="1"/>
  <c r="F57"/>
  <c r="F50"/>
  <c r="F49" s="1"/>
  <c r="F46"/>
  <c r="F45" s="1"/>
  <c r="F41"/>
  <c r="F40" s="1"/>
  <c r="F39" s="1"/>
  <c r="F38" s="1"/>
  <c r="F37" s="1"/>
  <c r="F35"/>
  <c r="F34" s="1"/>
  <c r="F32"/>
  <c r="F30"/>
  <c r="F29" s="1"/>
  <c r="F24"/>
  <c r="F17"/>
  <c r="F12"/>
  <c r="F9"/>
  <c r="F8" s="1"/>
  <c r="F7" s="1"/>
  <c r="G16" i="22" l="1"/>
  <c r="G44" i="20"/>
  <c r="G43" s="1"/>
  <c r="G16"/>
  <c r="G89"/>
  <c r="G60"/>
  <c r="G70"/>
  <c r="G82"/>
  <c r="G86" i="22"/>
  <c r="G76" s="1"/>
  <c r="G28"/>
  <c r="G60"/>
  <c r="H86"/>
  <c r="G44"/>
  <c r="G54"/>
  <c r="G53" s="1"/>
  <c r="H61"/>
  <c r="H16"/>
  <c r="H28"/>
  <c r="H79"/>
  <c r="H54"/>
  <c r="H53" s="1"/>
  <c r="H43" s="1"/>
  <c r="G44" i="10"/>
  <c r="F44"/>
  <c r="G28" i="20"/>
  <c r="F70" i="15"/>
  <c r="F44"/>
  <c r="F89" i="10"/>
  <c r="F79" s="1"/>
  <c r="F59" s="1"/>
  <c r="G54"/>
  <c r="G53" s="1"/>
  <c r="G16"/>
  <c r="F16"/>
  <c r="G28"/>
  <c r="G69"/>
  <c r="G89"/>
  <c r="G79" s="1"/>
  <c r="F54"/>
  <c r="F53" s="1"/>
  <c r="F61"/>
  <c r="G61"/>
  <c r="G70"/>
  <c r="F28"/>
  <c r="F82" i="15"/>
  <c r="F54"/>
  <c r="F53" s="1"/>
  <c r="F60"/>
  <c r="F89"/>
  <c r="F16"/>
  <c r="F28"/>
  <c r="G6" i="22" l="1"/>
  <c r="G79" i="20"/>
  <c r="G59" s="1"/>
  <c r="G113" s="1"/>
  <c r="G6"/>
  <c r="G59" i="22"/>
  <c r="H6"/>
  <c r="H76"/>
  <c r="H59" s="1"/>
  <c r="H110" s="1"/>
  <c r="G43"/>
  <c r="F6" i="10"/>
  <c r="G59"/>
  <c r="F43"/>
  <c r="G6"/>
  <c r="G43"/>
  <c r="F79" i="15"/>
  <c r="F43"/>
  <c r="F6"/>
  <c r="G110" i="22" l="1"/>
  <c r="G115" i="10"/>
  <c r="F115"/>
  <c r="G114"/>
  <c r="F59" i="15"/>
  <c r="F69" i="10"/>
  <c r="F114" s="1"/>
  <c r="F113" i="15" l="1"/>
</calcChain>
</file>

<file path=xl/sharedStrings.xml><?xml version="1.0" encoding="utf-8"?>
<sst xmlns="http://schemas.openxmlformats.org/spreadsheetml/2006/main" count="1828" uniqueCount="137">
  <si>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</si>
  <si>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</si>
  <si>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</si>
  <si>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</si>
  <si>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</si>
  <si>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</si>
  <si>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</si>
  <si>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</si>
  <si>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</si>
  <si>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</si>
  <si>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</si>
  <si>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</si>
  <si>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</si>
  <si>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</si>
  <si>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</si>
  <si>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</si>
  <si>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</si>
  <si>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</si>
  <si>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</si>
  <si>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</si>
  <si>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</si>
  <si>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</si>
  <si>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</si>
  <si>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</si>
  <si>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</si>
  <si>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</si>
  <si>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</si>
  <si>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</si>
  <si>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</si>
  <si>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</si>
  <si>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</si>
  <si>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</si>
  <si>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</si>
  <si>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</si>
  <si>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</si>
  <si>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</si>
  <si>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</si>
  <si>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</si>
  <si>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</si>
  <si>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</si>
  <si>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</si>
  <si>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</si>
  <si>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</si>
  <si>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</si>
  <si>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</si>
  <si>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</si>
  <si>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</si>
  <si>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</si>
  <si>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</si>
  <si>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</si>
  <si>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</si>
  <si>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</si>
  <si>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</si>
  <si>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</si>
  <si>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</si>
  <si>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</si>
  <si>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</si>
  <si>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</si>
  <si>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</si>
  <si>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</si>
  <si>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</si>
  <si>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</si>
  <si>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</si>
  <si>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</si>
  <si>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</si>
  <si>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</si>
  <si>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99 0 03 00000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</si>
  <si>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</si>
  <si>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</si>
  <si>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</si>
  <si>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</si>
  <si>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</si>
  <si>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</si>
  <si>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</si>
  <si>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</si>
  <si>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</si>
  <si>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</si>
  <si>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</si>
  <si>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</si>
  <si>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</si>
  <si>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</si>
  <si>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</si>
  <si>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</si>
  <si>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</si>
  <si>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</si>
  <si>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</si>
  <si>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</si>
  <si>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ведомство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</si>
  <si>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</si>
  <si>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</si>
  <si>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</si>
  <si>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</si>
  <si>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</si>
  <si>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</si>
  <si>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99 0 00 20300</t>
  </si>
  <si>
    <t>99 0 00 00000</t>
  </si>
  <si>
    <t>99 0 00 20400</t>
  </si>
  <si>
    <t>99 0 04020400</t>
  </si>
  <si>
    <t>99 0 00 204 00</t>
  </si>
  <si>
    <t>99 0 00 00030</t>
  </si>
  <si>
    <t>99 0 00 11700</t>
  </si>
  <si>
    <t>99 0 00 24000</t>
  </si>
  <si>
    <t>99 0 00 11200</t>
  </si>
  <si>
    <t>99 0 00 60020</t>
  </si>
  <si>
    <t>99 0 00 04030</t>
  </si>
  <si>
    <t>99 0 00 82250</t>
  </si>
  <si>
    <t>99 0 00 11300</t>
  </si>
  <si>
    <t>99 0 00 03530</t>
  </si>
  <si>
    <t>99 0 00 11100</t>
  </si>
  <si>
    <t>99 0 00 04060</t>
  </si>
  <si>
    <t>99 0 00 11400</t>
  </si>
  <si>
    <t>99 0 00 11500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</si>
  <si>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</si>
  <si>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</si>
  <si>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</si>
  <si>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</si>
  <si>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</si>
  <si>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</si>
  <si>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 природного и техногенного характера, гражданская оборона</t>
  </si>
  <si>
    <t>План 2023</t>
  </si>
  <si>
    <t>247</t>
  </si>
  <si>
    <t>Закупка энергетических ресурсов</t>
  </si>
  <si>
    <t>9900001020</t>
  </si>
  <si>
    <t>Капитальный ремонт, ремонт, содержание и обслуживание газовых сетей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</si>
  <si>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2023 и 2024 годов"</t>
  </si>
  <si>
    <t>План 2024</t>
  </si>
  <si>
    <t>Иные трансферты местным бюджетам</t>
  </si>
  <si>
    <t>9900000000</t>
  </si>
  <si>
    <t>312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</si>
  <si>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2023 год "</t>
  </si>
  <si>
    <t>План 2025</t>
  </si>
  <si>
    <t xml:space="preserve">Ведомственная структура   расходов бюджета Долгодеревенского сельского поселения на 2023 год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</si>
  <si>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2024 и 2025 годов"</t>
  </si>
  <si>
    <t xml:space="preserve">Приложение № 3                                                                               к решению Совета депутатов Долгодеревенского сельского поселения от " ____  "декабря   2022г. №  _____ "О бюджете  на 2023 год  и на плановый период 2024 и 2025 годов"                                                                                  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</si>
  <si>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"____ "декабря   2022г. № _____    "О бюджете  на 2023 год  и на плановый период 2024 и 2025 годов"                                                                                  </t>
  </si>
  <si>
    <t xml:space="preserve">Приложение № 5                                                                              к решению Совета депутатов Долгодеревенского сельского поселения от "_____ "декабря   2022г. № _____  "О бюджете  на 2023 год  и на плановый период 2024 и 2025 годов"                                                                                  </t>
  </si>
  <si>
    <t xml:space="preserve">Приложение № 6                                                                               к решению Совета депутатов Долгодеревенского сельского поселения от "____ "декабря   2022г. № _____    "О бюджете  на 2023 год  и на плановый период 2024 и 2025 годов"                                                                                 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</si>
</sst>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4" fillId="5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4" fontId="9" fillId="4" borderId="1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0" fillId="0" borderId="1" xfId="0" applyBorder="1"/>
    <xf numFmtId="4" fontId="14" fillId="4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4" fontId="0" fillId="5" borderId="0" xfId="0" applyNumberFormat="1" applyFill="1" applyBorder="1" applyAlignment="1">
      <alignment vertical="center"/>
    </xf>
    <xf numFmtId="4" fontId="1" fillId="5" borderId="0" xfId="0" applyNumberFormat="1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/>
    <xf numFmtId="0" fontId="0" fillId="0" borderId="2" xfId="0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4" fontId="0" fillId="0" borderId="0" xfId="0" applyNumberFormat="1" applyFill="1"/>
    <xf numFmtId="0" fontId="9" fillId="5" borderId="1" xfId="1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39"/>
  <sheetViews>
    <sheetView workbookViewId="0">
      <selection activeCell="B1" sqref="B1:F1"/>
    </sheetView>
  </sheetViews>
  <sheetFormatPr defaultRowHeight="12.75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>
      <c r="B1" s="102" t="s">
        <v>133</v>
      </c>
      <c r="C1" s="102"/>
      <c r="D1" s="102"/>
      <c r="E1" s="102"/>
      <c r="F1" s="102"/>
      <c r="G1" s="12"/>
      <c r="H1" s="12"/>
    </row>
    <row r="2" spans="1:8" ht="28.5" customHeight="1">
      <c r="A2" s="103" t="s">
        <v>129</v>
      </c>
      <c r="B2" s="103"/>
      <c r="C2" s="103"/>
      <c r="D2" s="103"/>
      <c r="E2" s="103"/>
      <c r="F2" s="103"/>
      <c r="G2" s="12"/>
      <c r="H2" s="12"/>
    </row>
    <row r="3" spans="1:8" ht="9" customHeight="1">
      <c r="A3" s="104"/>
      <c r="B3" s="104"/>
      <c r="C3" s="104"/>
      <c r="D3" s="104"/>
      <c r="E3" s="105"/>
      <c r="F3" s="106"/>
    </row>
    <row r="4" spans="1:8" ht="27.75" customHeight="1">
      <c r="A4" s="107" t="s">
        <v>0</v>
      </c>
      <c r="B4" s="109" t="s">
        <v>1</v>
      </c>
      <c r="C4" s="110"/>
      <c r="D4" s="110"/>
      <c r="E4" s="111"/>
      <c r="F4" s="112" t="s">
        <v>119</v>
      </c>
    </row>
    <row r="5" spans="1:8" ht="61.5" customHeight="1">
      <c r="A5" s="108"/>
      <c r="B5" s="23" t="s">
        <v>4</v>
      </c>
      <c r="C5" s="24" t="s">
        <v>33</v>
      </c>
      <c r="D5" s="24" t="s">
        <v>5</v>
      </c>
      <c r="E5" s="24" t="s">
        <v>6</v>
      </c>
      <c r="F5" s="113"/>
    </row>
    <row r="6" spans="1:8">
      <c r="A6" s="44" t="s">
        <v>3</v>
      </c>
      <c r="B6" s="25" t="s">
        <v>7</v>
      </c>
      <c r="C6" s="25" t="s">
        <v>8</v>
      </c>
      <c r="D6" s="25"/>
      <c r="E6" s="25"/>
      <c r="F6" s="42">
        <f>F7+F12+F16+F28</f>
        <v>15578289</v>
      </c>
    </row>
    <row r="7" spans="1:8" ht="22.5">
      <c r="A7" s="45" t="s">
        <v>9</v>
      </c>
      <c r="B7" s="66" t="s">
        <v>7</v>
      </c>
      <c r="C7" s="66" t="s">
        <v>10</v>
      </c>
      <c r="D7" s="26"/>
      <c r="E7" s="26"/>
      <c r="F7" s="33">
        <f>F8</f>
        <v>1508687</v>
      </c>
      <c r="G7" s="80"/>
      <c r="H7" s="10"/>
    </row>
    <row r="8" spans="1:8">
      <c r="A8" s="37" t="s">
        <v>56</v>
      </c>
      <c r="B8" s="28" t="s">
        <v>7</v>
      </c>
      <c r="C8" s="28" t="s">
        <v>10</v>
      </c>
      <c r="D8" s="28" t="s">
        <v>95</v>
      </c>
      <c r="E8" s="28"/>
      <c r="F8" s="32">
        <f>F9</f>
        <v>1508687</v>
      </c>
      <c r="G8" s="22"/>
    </row>
    <row r="9" spans="1:8" ht="12.75" customHeight="1">
      <c r="A9" s="35" t="s">
        <v>11</v>
      </c>
      <c r="B9" s="28" t="s">
        <v>7</v>
      </c>
      <c r="C9" s="28" t="s">
        <v>10</v>
      </c>
      <c r="D9" s="28" t="s">
        <v>94</v>
      </c>
      <c r="E9" s="28"/>
      <c r="F9" s="32">
        <f>F10+F11</f>
        <v>1508687</v>
      </c>
      <c r="G9" s="22"/>
    </row>
    <row r="10" spans="1:8">
      <c r="A10" s="35" t="s">
        <v>86</v>
      </c>
      <c r="B10" s="28" t="s">
        <v>7</v>
      </c>
      <c r="C10" s="28" t="s">
        <v>10</v>
      </c>
      <c r="D10" s="28" t="s">
        <v>94</v>
      </c>
      <c r="E10" s="28" t="s">
        <v>28</v>
      </c>
      <c r="F10" s="32">
        <v>1158746</v>
      </c>
      <c r="G10" s="22"/>
    </row>
    <row r="11" spans="1:8" ht="22.5" customHeight="1">
      <c r="A11" s="35" t="s">
        <v>81</v>
      </c>
      <c r="B11" s="28" t="s">
        <v>7</v>
      </c>
      <c r="C11" s="28" t="s">
        <v>10</v>
      </c>
      <c r="D11" s="28" t="s">
        <v>94</v>
      </c>
      <c r="E11" s="28" t="s">
        <v>80</v>
      </c>
      <c r="F11" s="32">
        <v>349941</v>
      </c>
      <c r="G11" s="22"/>
    </row>
    <row r="12" spans="1:8" ht="22.5" customHeight="1">
      <c r="A12" s="45" t="s">
        <v>84</v>
      </c>
      <c r="B12" s="66" t="s">
        <v>7</v>
      </c>
      <c r="C12" s="66" t="s">
        <v>12</v>
      </c>
      <c r="D12" s="28"/>
      <c r="E12" s="28"/>
      <c r="F12" s="33">
        <f>F13</f>
        <v>300000</v>
      </c>
      <c r="G12" s="22"/>
      <c r="H12" s="10"/>
    </row>
    <row r="13" spans="1:8" ht="22.5" customHeight="1">
      <c r="A13" s="35" t="s">
        <v>85</v>
      </c>
      <c r="B13" s="28" t="s">
        <v>7</v>
      </c>
      <c r="C13" s="28" t="s">
        <v>12</v>
      </c>
      <c r="D13" s="28" t="s">
        <v>95</v>
      </c>
      <c r="E13" s="28"/>
      <c r="F13" s="32">
        <v>300000</v>
      </c>
      <c r="G13" s="22"/>
    </row>
    <row r="14" spans="1:8" ht="18" customHeight="1">
      <c r="A14" s="35" t="s">
        <v>56</v>
      </c>
      <c r="B14" s="28" t="s">
        <v>7</v>
      </c>
      <c r="C14" s="28" t="s">
        <v>12</v>
      </c>
      <c r="D14" s="28" t="s">
        <v>96</v>
      </c>
      <c r="E14" s="28"/>
      <c r="F14" s="32">
        <v>300000</v>
      </c>
      <c r="G14" s="22"/>
    </row>
    <row r="15" spans="1:8" ht="19.5" customHeight="1">
      <c r="A15" s="35" t="s">
        <v>31</v>
      </c>
      <c r="B15" s="28" t="s">
        <v>7</v>
      </c>
      <c r="C15" s="28" t="s">
        <v>12</v>
      </c>
      <c r="D15" s="28" t="s">
        <v>96</v>
      </c>
      <c r="E15" s="28" t="s">
        <v>30</v>
      </c>
      <c r="F15" s="32">
        <v>300000</v>
      </c>
      <c r="G15" s="22"/>
    </row>
    <row r="16" spans="1:8">
      <c r="A16" s="77" t="s">
        <v>77</v>
      </c>
      <c r="B16" s="67" t="s">
        <v>7</v>
      </c>
      <c r="C16" s="67" t="s">
        <v>14</v>
      </c>
      <c r="D16" s="28"/>
      <c r="E16" s="30"/>
      <c r="F16" s="33">
        <f>F17+F24</f>
        <v>13262994</v>
      </c>
      <c r="G16" s="80"/>
      <c r="H16" s="10"/>
    </row>
    <row r="17" spans="1:16" ht="19.5" customHeight="1">
      <c r="A17" s="37" t="s">
        <v>59</v>
      </c>
      <c r="B17" s="26" t="s">
        <v>13</v>
      </c>
      <c r="C17" s="26" t="s">
        <v>14</v>
      </c>
      <c r="D17" s="26" t="s">
        <v>96</v>
      </c>
      <c r="E17" s="26"/>
      <c r="F17" s="63">
        <f>F18+F19+F20+F21+F22+F23</f>
        <v>13193133</v>
      </c>
      <c r="G17" s="80"/>
    </row>
    <row r="18" spans="1:16">
      <c r="A18" s="35" t="s">
        <v>86</v>
      </c>
      <c r="B18" s="28" t="s">
        <v>7</v>
      </c>
      <c r="C18" s="28" t="s">
        <v>14</v>
      </c>
      <c r="D18" s="28" t="s">
        <v>96</v>
      </c>
      <c r="E18" s="28" t="s">
        <v>28</v>
      </c>
      <c r="F18" s="32">
        <v>8804763</v>
      </c>
      <c r="G18" s="80"/>
    </row>
    <row r="19" spans="1:16" ht="22.5" customHeight="1">
      <c r="A19" s="35" t="s">
        <v>81</v>
      </c>
      <c r="B19" s="28" t="s">
        <v>7</v>
      </c>
      <c r="C19" s="28" t="s">
        <v>14</v>
      </c>
      <c r="D19" s="28" t="s">
        <v>96</v>
      </c>
      <c r="E19" s="28" t="s">
        <v>80</v>
      </c>
      <c r="F19" s="32">
        <v>2659038</v>
      </c>
      <c r="G19" s="22"/>
    </row>
    <row r="20" spans="1:16" s="21" customFormat="1" ht="22.5">
      <c r="A20" s="46" t="s">
        <v>29</v>
      </c>
      <c r="B20" s="31" t="s">
        <v>7</v>
      </c>
      <c r="C20" s="31" t="s">
        <v>14</v>
      </c>
      <c r="D20" s="31" t="s">
        <v>97</v>
      </c>
      <c r="E20" s="31" t="s">
        <v>39</v>
      </c>
      <c r="F20" s="32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1" customFormat="1" ht="12.75" customHeight="1">
      <c r="A21" s="46" t="s">
        <v>79</v>
      </c>
      <c r="B21" s="31" t="s">
        <v>7</v>
      </c>
      <c r="C21" s="31" t="s">
        <v>14</v>
      </c>
      <c r="D21" s="31" t="s">
        <v>96</v>
      </c>
      <c r="E21" s="31" t="s">
        <v>44</v>
      </c>
      <c r="F21" s="32">
        <v>365376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1" customFormat="1" ht="22.5">
      <c r="A22" s="35" t="s">
        <v>31</v>
      </c>
      <c r="B22" s="30" t="s">
        <v>7</v>
      </c>
      <c r="C22" s="30" t="s">
        <v>14</v>
      </c>
      <c r="D22" s="28" t="s">
        <v>96</v>
      </c>
      <c r="E22" s="30" t="s">
        <v>30</v>
      </c>
      <c r="F22" s="32">
        <v>1148158</v>
      </c>
      <c r="G22" s="22"/>
    </row>
    <row r="23" spans="1:16" s="1" customFormat="1" ht="12.75" customHeight="1">
      <c r="A23" s="46" t="s">
        <v>121</v>
      </c>
      <c r="B23" s="30" t="s">
        <v>7</v>
      </c>
      <c r="C23" s="30" t="s">
        <v>14</v>
      </c>
      <c r="D23" s="28" t="s">
        <v>96</v>
      </c>
      <c r="E23" s="30" t="s">
        <v>120</v>
      </c>
      <c r="F23" s="32">
        <v>215798</v>
      </c>
      <c r="G23" s="22"/>
    </row>
    <row r="24" spans="1:16" s="1" customFormat="1">
      <c r="A24" s="37" t="s">
        <v>60</v>
      </c>
      <c r="B24" s="28" t="s">
        <v>7</v>
      </c>
      <c r="C24" s="28" t="s">
        <v>14</v>
      </c>
      <c r="D24" s="28" t="s">
        <v>95</v>
      </c>
      <c r="E24" s="30"/>
      <c r="F24" s="32">
        <f>F25+F26+F27</f>
        <v>69861</v>
      </c>
      <c r="G24" s="22"/>
    </row>
    <row r="25" spans="1:16" s="1" customFormat="1">
      <c r="A25" s="47" t="s">
        <v>35</v>
      </c>
      <c r="B25" s="28" t="s">
        <v>7</v>
      </c>
      <c r="C25" s="28" t="s">
        <v>14</v>
      </c>
      <c r="D25" s="28" t="s">
        <v>98</v>
      </c>
      <c r="E25" s="28" t="s">
        <v>32</v>
      </c>
      <c r="F25" s="32">
        <v>3000</v>
      </c>
      <c r="G25" s="22"/>
    </row>
    <row r="26" spans="1:16" s="1" customFormat="1">
      <c r="A26" s="48" t="s">
        <v>36</v>
      </c>
      <c r="B26" s="28" t="s">
        <v>7</v>
      </c>
      <c r="C26" s="28" t="s">
        <v>14</v>
      </c>
      <c r="D26" s="28" t="s">
        <v>98</v>
      </c>
      <c r="E26" s="28" t="s">
        <v>34</v>
      </c>
      <c r="F26" s="32">
        <v>65861</v>
      </c>
      <c r="G26" s="22"/>
    </row>
    <row r="27" spans="1:16">
      <c r="A27" s="48" t="s">
        <v>83</v>
      </c>
      <c r="B27" s="28" t="s">
        <v>7</v>
      </c>
      <c r="C27" s="28" t="s">
        <v>14</v>
      </c>
      <c r="D27" s="28" t="s">
        <v>98</v>
      </c>
      <c r="E27" s="28" t="s">
        <v>82</v>
      </c>
      <c r="F27" s="32">
        <v>1000</v>
      </c>
      <c r="G27" s="22"/>
    </row>
    <row r="28" spans="1:16" ht="15.75" customHeight="1">
      <c r="A28" s="49" t="s">
        <v>16</v>
      </c>
      <c r="B28" s="66" t="s">
        <v>7</v>
      </c>
      <c r="C28" s="66" t="s">
        <v>23</v>
      </c>
      <c r="D28" s="28"/>
      <c r="E28" s="26"/>
      <c r="F28" s="33">
        <f>F29+F32+F34</f>
        <v>506608</v>
      </c>
      <c r="G28" s="22"/>
      <c r="H28" s="10"/>
    </row>
    <row r="29" spans="1:16" ht="33.75" customHeight="1">
      <c r="A29" s="34" t="s">
        <v>61</v>
      </c>
      <c r="B29" s="26" t="s">
        <v>7</v>
      </c>
      <c r="C29" s="26" t="s">
        <v>23</v>
      </c>
      <c r="D29" s="26" t="s">
        <v>95</v>
      </c>
      <c r="E29" s="26"/>
      <c r="F29" s="64">
        <f>F30</f>
        <v>0</v>
      </c>
      <c r="G29" s="22"/>
      <c r="I29" s="10"/>
    </row>
    <row r="30" spans="1:16" ht="26.25" customHeight="1">
      <c r="A30" s="46" t="s">
        <v>65</v>
      </c>
      <c r="B30" s="31" t="s">
        <v>7</v>
      </c>
      <c r="C30" s="31" t="s">
        <v>23</v>
      </c>
      <c r="D30" s="31" t="s">
        <v>99</v>
      </c>
      <c r="E30" s="28"/>
      <c r="F30" s="32">
        <f>F31</f>
        <v>0</v>
      </c>
      <c r="G30" s="22"/>
    </row>
    <row r="31" spans="1:16" ht="25.5" customHeight="1">
      <c r="A31" s="46" t="s">
        <v>64</v>
      </c>
      <c r="B31" s="31" t="s">
        <v>7</v>
      </c>
      <c r="C31" s="31" t="s">
        <v>23</v>
      </c>
      <c r="D31" s="31" t="s">
        <v>99</v>
      </c>
      <c r="E31" s="28" t="s">
        <v>45</v>
      </c>
      <c r="F31" s="32">
        <v>0</v>
      </c>
      <c r="G31" s="22"/>
    </row>
    <row r="32" spans="1:16" ht="22.5">
      <c r="A32" s="46" t="s">
        <v>50</v>
      </c>
      <c r="B32" s="31" t="s">
        <v>7</v>
      </c>
      <c r="C32" s="31" t="s">
        <v>23</v>
      </c>
      <c r="D32" s="31" t="s">
        <v>100</v>
      </c>
      <c r="E32" s="31"/>
      <c r="F32" s="32">
        <f>F33</f>
        <v>2608</v>
      </c>
      <c r="G32" s="22"/>
    </row>
    <row r="33" spans="1:8" ht="15" customHeight="1">
      <c r="A33" s="46" t="s">
        <v>31</v>
      </c>
      <c r="B33" s="31" t="s">
        <v>7</v>
      </c>
      <c r="C33" s="31" t="s">
        <v>23</v>
      </c>
      <c r="D33" s="31" t="s">
        <v>100</v>
      </c>
      <c r="E33" s="31" t="s">
        <v>30</v>
      </c>
      <c r="F33" s="32">
        <v>2608</v>
      </c>
      <c r="G33" s="22"/>
    </row>
    <row r="34" spans="1:8" ht="14.25" customHeight="1">
      <c r="A34" s="34" t="s">
        <v>56</v>
      </c>
      <c r="B34" s="50" t="s">
        <v>7</v>
      </c>
      <c r="C34" s="50" t="s">
        <v>23</v>
      </c>
      <c r="D34" s="31" t="s">
        <v>95</v>
      </c>
      <c r="E34" s="26"/>
      <c r="F34" s="32">
        <f>F35</f>
        <v>504000</v>
      </c>
      <c r="G34" s="22"/>
    </row>
    <row r="35" spans="1:8" ht="23.25" customHeight="1">
      <c r="A35" s="46" t="s">
        <v>57</v>
      </c>
      <c r="B35" s="50" t="s">
        <v>7</v>
      </c>
      <c r="C35" s="50" t="s">
        <v>23</v>
      </c>
      <c r="D35" s="31" t="s">
        <v>96</v>
      </c>
      <c r="E35" s="26"/>
      <c r="F35" s="32">
        <f>F36</f>
        <v>504000</v>
      </c>
      <c r="G35" s="22"/>
    </row>
    <row r="36" spans="1:8" ht="19.5" customHeight="1">
      <c r="A36" s="46" t="s">
        <v>31</v>
      </c>
      <c r="B36" s="31" t="s">
        <v>7</v>
      </c>
      <c r="C36" s="31" t="s">
        <v>23</v>
      </c>
      <c r="D36" s="31" t="s">
        <v>96</v>
      </c>
      <c r="E36" s="28" t="s">
        <v>30</v>
      </c>
      <c r="F36" s="32">
        <v>504000</v>
      </c>
      <c r="G36" s="80"/>
    </row>
    <row r="37" spans="1:8">
      <c r="A37" s="34" t="s">
        <v>68</v>
      </c>
      <c r="B37" s="52" t="s">
        <v>12</v>
      </c>
      <c r="C37" s="52" t="s">
        <v>8</v>
      </c>
      <c r="D37" s="52"/>
      <c r="E37" s="25"/>
      <c r="F37" s="42">
        <f>F38</f>
        <v>190000</v>
      </c>
      <c r="G37" s="22"/>
      <c r="H37" s="10"/>
    </row>
    <row r="38" spans="1:8" ht="22.5">
      <c r="A38" s="55" t="s">
        <v>118</v>
      </c>
      <c r="B38" s="50" t="s">
        <v>12</v>
      </c>
      <c r="C38" s="50" t="s">
        <v>18</v>
      </c>
      <c r="D38" s="31"/>
      <c r="E38" s="26"/>
      <c r="F38" s="63">
        <f>F39</f>
        <v>190000</v>
      </c>
      <c r="G38" s="22"/>
    </row>
    <row r="39" spans="1:8">
      <c r="A39" s="56" t="s">
        <v>62</v>
      </c>
      <c r="B39" s="31" t="s">
        <v>12</v>
      </c>
      <c r="C39" s="31" t="s">
        <v>18</v>
      </c>
      <c r="D39" s="31" t="s">
        <v>95</v>
      </c>
      <c r="E39" s="28"/>
      <c r="F39" s="32">
        <f>F40</f>
        <v>190000</v>
      </c>
      <c r="G39" s="22"/>
    </row>
    <row r="40" spans="1:8" ht="27" customHeight="1">
      <c r="A40" s="54" t="s">
        <v>69</v>
      </c>
      <c r="B40" s="31" t="s">
        <v>12</v>
      </c>
      <c r="C40" s="31" t="s">
        <v>18</v>
      </c>
      <c r="D40" s="31" t="s">
        <v>101</v>
      </c>
      <c r="E40" s="28"/>
      <c r="F40" s="32">
        <f>F41</f>
        <v>190000</v>
      </c>
      <c r="G40" s="22"/>
    </row>
    <row r="41" spans="1:8" ht="22.5">
      <c r="A41" s="54" t="s">
        <v>67</v>
      </c>
      <c r="B41" s="31" t="s">
        <v>12</v>
      </c>
      <c r="C41" s="31" t="s">
        <v>18</v>
      </c>
      <c r="D41" s="31" t="s">
        <v>101</v>
      </c>
      <c r="E41" s="28"/>
      <c r="F41" s="32">
        <f>F42</f>
        <v>190000</v>
      </c>
      <c r="G41" s="22"/>
      <c r="H41" s="17"/>
    </row>
    <row r="42" spans="1:8" ht="18" customHeight="1">
      <c r="A42" s="46" t="s">
        <v>31</v>
      </c>
      <c r="B42" s="31" t="s">
        <v>12</v>
      </c>
      <c r="C42" s="31" t="s">
        <v>18</v>
      </c>
      <c r="D42" s="31" t="s">
        <v>101</v>
      </c>
      <c r="E42" s="28" t="s">
        <v>30</v>
      </c>
      <c r="F42" s="32">
        <v>190000</v>
      </c>
      <c r="G42" s="22"/>
      <c r="H42" s="17"/>
    </row>
    <row r="43" spans="1:8" s="1" customFormat="1" ht="17.25" customHeight="1">
      <c r="A43" s="34" t="s">
        <v>17</v>
      </c>
      <c r="B43" s="52" t="s">
        <v>14</v>
      </c>
      <c r="C43" s="52" t="s">
        <v>8</v>
      </c>
      <c r="D43" s="31"/>
      <c r="E43" s="25"/>
      <c r="F43" s="42">
        <f>F44+F53</f>
        <v>5388488</v>
      </c>
      <c r="G43" s="22"/>
      <c r="H43" s="98"/>
    </row>
    <row r="44" spans="1:8" ht="18" customHeight="1">
      <c r="A44" s="55" t="s">
        <v>27</v>
      </c>
      <c r="B44" s="50" t="s">
        <v>14</v>
      </c>
      <c r="C44" s="50" t="s">
        <v>18</v>
      </c>
      <c r="D44" s="31"/>
      <c r="E44" s="38"/>
      <c r="F44" s="33">
        <f>F45+F49</f>
        <v>4967336</v>
      </c>
      <c r="G44" s="22"/>
      <c r="H44" s="17"/>
    </row>
    <row r="45" spans="1:8" s="1" customFormat="1" ht="20.25" customHeight="1">
      <c r="A45" s="34" t="s">
        <v>61</v>
      </c>
      <c r="B45" s="31" t="s">
        <v>14</v>
      </c>
      <c r="C45" s="31" t="s">
        <v>18</v>
      </c>
      <c r="D45" s="31" t="s">
        <v>95</v>
      </c>
      <c r="E45" s="25"/>
      <c r="F45" s="32">
        <f>F46</f>
        <v>2574336</v>
      </c>
      <c r="G45" s="22"/>
    </row>
    <row r="46" spans="1:8" s="1" customFormat="1" ht="26.25" customHeight="1">
      <c r="A46" s="46" t="s">
        <v>51</v>
      </c>
      <c r="B46" s="31" t="s">
        <v>14</v>
      </c>
      <c r="C46" s="31" t="s">
        <v>18</v>
      </c>
      <c r="D46" s="31" t="s">
        <v>102</v>
      </c>
      <c r="E46" s="30"/>
      <c r="F46" s="32">
        <f>F47+F48</f>
        <v>2574336</v>
      </c>
      <c r="G46" s="22"/>
    </row>
    <row r="47" spans="1:8" s="1" customFormat="1" ht="21.75" customHeight="1">
      <c r="A47" s="46" t="s">
        <v>38</v>
      </c>
      <c r="B47" s="31" t="s">
        <v>14</v>
      </c>
      <c r="C47" s="31" t="s">
        <v>18</v>
      </c>
      <c r="D47" s="31" t="s">
        <v>102</v>
      </c>
      <c r="E47" s="30" t="s">
        <v>37</v>
      </c>
      <c r="F47" s="32">
        <v>0</v>
      </c>
      <c r="G47" s="22"/>
    </row>
    <row r="48" spans="1:8" s="1" customFormat="1" ht="14.25" customHeight="1">
      <c r="A48" s="46" t="s">
        <v>31</v>
      </c>
      <c r="B48" s="31" t="s">
        <v>14</v>
      </c>
      <c r="C48" s="31" t="s">
        <v>18</v>
      </c>
      <c r="D48" s="31" t="s">
        <v>102</v>
      </c>
      <c r="E48" s="30" t="s">
        <v>30</v>
      </c>
      <c r="F48" s="32">
        <v>2574336</v>
      </c>
      <c r="G48" s="22"/>
    </row>
    <row r="49" spans="1:8" s="1" customFormat="1" ht="25.5" customHeight="1">
      <c r="A49" s="57" t="s">
        <v>62</v>
      </c>
      <c r="B49" s="31" t="s">
        <v>14</v>
      </c>
      <c r="C49" s="31" t="s">
        <v>18</v>
      </c>
      <c r="D49" s="31" t="s">
        <v>95</v>
      </c>
      <c r="E49" s="30"/>
      <c r="F49" s="32">
        <f>F50</f>
        <v>2393000</v>
      </c>
      <c r="G49" s="22"/>
    </row>
    <row r="50" spans="1:8" s="1" customFormat="1" ht="22.5">
      <c r="A50" s="46" t="s">
        <v>70</v>
      </c>
      <c r="B50" s="31" t="s">
        <v>14</v>
      </c>
      <c r="C50" s="31" t="s">
        <v>18</v>
      </c>
      <c r="D50" s="31" t="s">
        <v>103</v>
      </c>
      <c r="E50" s="30"/>
      <c r="F50" s="32">
        <f>F52+F51</f>
        <v>2393000</v>
      </c>
      <c r="G50" s="22"/>
    </row>
    <row r="51" spans="1:8" s="1" customFormat="1" ht="22.5">
      <c r="A51" s="46" t="s">
        <v>38</v>
      </c>
      <c r="B51" s="31" t="s">
        <v>14</v>
      </c>
      <c r="C51" s="31" t="s">
        <v>18</v>
      </c>
      <c r="D51" s="31" t="s">
        <v>103</v>
      </c>
      <c r="E51" s="30" t="s">
        <v>37</v>
      </c>
      <c r="F51" s="32">
        <v>0</v>
      </c>
      <c r="G51" s="22"/>
    </row>
    <row r="52" spans="1:8" s="1" customFormat="1" ht="22.5">
      <c r="A52" s="46" t="s">
        <v>31</v>
      </c>
      <c r="B52" s="31" t="s">
        <v>25</v>
      </c>
      <c r="C52" s="31" t="s">
        <v>18</v>
      </c>
      <c r="D52" s="31" t="s">
        <v>103</v>
      </c>
      <c r="E52" s="30" t="s">
        <v>30</v>
      </c>
      <c r="F52" s="32">
        <v>2393000</v>
      </c>
      <c r="G52" s="22"/>
    </row>
    <row r="53" spans="1:8" s="1" customFormat="1">
      <c r="A53" s="46" t="s">
        <v>48</v>
      </c>
      <c r="B53" s="69" t="s">
        <v>14</v>
      </c>
      <c r="C53" s="69" t="s">
        <v>47</v>
      </c>
      <c r="D53" s="69"/>
      <c r="E53" s="67"/>
      <c r="F53" s="33">
        <f>F54</f>
        <v>421152</v>
      </c>
      <c r="G53" s="22"/>
    </row>
    <row r="54" spans="1:8" s="1" customFormat="1" ht="15.75" customHeight="1">
      <c r="A54" s="56" t="s">
        <v>56</v>
      </c>
      <c r="B54" s="31" t="s">
        <v>14</v>
      </c>
      <c r="C54" s="31" t="s">
        <v>47</v>
      </c>
      <c r="D54" s="31" t="s">
        <v>95</v>
      </c>
      <c r="E54" s="30"/>
      <c r="F54" s="29">
        <f>F55+F57</f>
        <v>421152</v>
      </c>
      <c r="G54" s="22"/>
    </row>
    <row r="55" spans="1:8" s="1" customFormat="1">
      <c r="A55" s="46" t="s">
        <v>49</v>
      </c>
      <c r="B55" s="31" t="s">
        <v>14</v>
      </c>
      <c r="C55" s="31" t="s">
        <v>47</v>
      </c>
      <c r="D55" s="31" t="s">
        <v>104</v>
      </c>
      <c r="E55" s="30" t="s">
        <v>30</v>
      </c>
      <c r="F55" s="32">
        <v>221152</v>
      </c>
      <c r="G55" s="22"/>
    </row>
    <row r="56" spans="1:8" s="1" customFormat="1" ht="12.75" hidden="1" customHeight="1">
      <c r="A56" s="46" t="s">
        <v>31</v>
      </c>
      <c r="B56" s="31" t="s">
        <v>14</v>
      </c>
      <c r="C56" s="31" t="s">
        <v>47</v>
      </c>
      <c r="D56" s="31" t="s">
        <v>104</v>
      </c>
      <c r="E56" s="30" t="s">
        <v>30</v>
      </c>
      <c r="F56" s="32">
        <v>200000</v>
      </c>
      <c r="G56" s="22"/>
    </row>
    <row r="57" spans="1:8" s="1" customFormat="1" ht="21">
      <c r="A57" s="51" t="s">
        <v>71</v>
      </c>
      <c r="B57" s="31" t="s">
        <v>14</v>
      </c>
      <c r="C57" s="31" t="s">
        <v>47</v>
      </c>
      <c r="D57" s="31" t="s">
        <v>105</v>
      </c>
      <c r="E57" s="30"/>
      <c r="F57" s="32">
        <f>F58</f>
        <v>200000</v>
      </c>
      <c r="G57" s="22"/>
    </row>
    <row r="58" spans="1:8" s="2" customFormat="1" ht="16.5" customHeight="1">
      <c r="A58" s="46" t="s">
        <v>31</v>
      </c>
      <c r="B58" s="31" t="s">
        <v>14</v>
      </c>
      <c r="C58" s="31" t="s">
        <v>47</v>
      </c>
      <c r="D58" s="31" t="s">
        <v>105</v>
      </c>
      <c r="E58" s="30" t="s">
        <v>30</v>
      </c>
      <c r="F58" s="32">
        <v>200000</v>
      </c>
      <c r="G58" s="79"/>
      <c r="H58" s="18"/>
    </row>
    <row r="59" spans="1:8" s="2" customFormat="1">
      <c r="A59" s="34" t="s">
        <v>22</v>
      </c>
      <c r="B59" s="52" t="s">
        <v>15</v>
      </c>
      <c r="C59" s="52" t="s">
        <v>8</v>
      </c>
      <c r="D59" s="31"/>
      <c r="E59" s="25"/>
      <c r="F59" s="36">
        <f>F60+F70+F79+F100</f>
        <v>21378959</v>
      </c>
      <c r="G59" s="79"/>
      <c r="H59" s="16"/>
    </row>
    <row r="60" spans="1:8" s="2" customFormat="1">
      <c r="A60" s="53" t="s">
        <v>26</v>
      </c>
      <c r="B60" s="50" t="s">
        <v>15</v>
      </c>
      <c r="C60" s="50" t="s">
        <v>7</v>
      </c>
      <c r="D60" s="31"/>
      <c r="E60" s="26"/>
      <c r="F60" s="39">
        <f>F66+F62</f>
        <v>51000</v>
      </c>
      <c r="G60" s="79"/>
    </row>
    <row r="61" spans="1:8" s="2" customFormat="1">
      <c r="A61" s="34" t="s">
        <v>61</v>
      </c>
      <c r="B61" s="50" t="s">
        <v>15</v>
      </c>
      <c r="C61" s="50" t="s">
        <v>7</v>
      </c>
      <c r="D61" s="50" t="s">
        <v>95</v>
      </c>
      <c r="E61" s="26"/>
      <c r="F61" s="64">
        <f>F62</f>
        <v>0</v>
      </c>
      <c r="G61" s="79"/>
    </row>
    <row r="62" spans="1:8" s="2" customFormat="1" ht="45">
      <c r="A62" s="46" t="s">
        <v>52</v>
      </c>
      <c r="B62" s="31" t="s">
        <v>15</v>
      </c>
      <c r="C62" s="31" t="s">
        <v>7</v>
      </c>
      <c r="D62" s="31" t="s">
        <v>106</v>
      </c>
      <c r="E62" s="30"/>
      <c r="F62" s="32">
        <f>F63+F64</f>
        <v>0</v>
      </c>
      <c r="G62" s="79"/>
    </row>
    <row r="63" spans="1:8" s="2" customFormat="1" ht="22.5">
      <c r="A63" s="46" t="s">
        <v>38</v>
      </c>
      <c r="B63" s="31" t="s">
        <v>15</v>
      </c>
      <c r="C63" s="31" t="s">
        <v>7</v>
      </c>
      <c r="D63" s="31" t="s">
        <v>106</v>
      </c>
      <c r="E63" s="30" t="s">
        <v>37</v>
      </c>
      <c r="F63" s="32">
        <v>0</v>
      </c>
      <c r="G63" s="79"/>
    </row>
    <row r="64" spans="1:8" s="2" customFormat="1" ht="22.5">
      <c r="A64" s="46" t="s">
        <v>31</v>
      </c>
      <c r="B64" s="31" t="s">
        <v>15</v>
      </c>
      <c r="C64" s="31" t="s">
        <v>7</v>
      </c>
      <c r="D64" s="31" t="s">
        <v>106</v>
      </c>
      <c r="E64" s="30" t="s">
        <v>30</v>
      </c>
      <c r="F64" s="32">
        <v>0</v>
      </c>
      <c r="G64" s="79"/>
    </row>
    <row r="65" spans="1:7" s="2" customFormat="1">
      <c r="A65" s="57" t="s">
        <v>62</v>
      </c>
      <c r="B65" s="50" t="s">
        <v>15</v>
      </c>
      <c r="C65" s="50" t="s">
        <v>7</v>
      </c>
      <c r="D65" s="50" t="s">
        <v>95</v>
      </c>
      <c r="E65" s="38"/>
      <c r="F65" s="64">
        <f>F66</f>
        <v>51000</v>
      </c>
      <c r="G65" s="79"/>
    </row>
    <row r="66" spans="1:7" s="2" customFormat="1">
      <c r="A66" s="46" t="s">
        <v>73</v>
      </c>
      <c r="B66" s="31" t="s">
        <v>15</v>
      </c>
      <c r="C66" s="31" t="s">
        <v>7</v>
      </c>
      <c r="D66" s="31" t="s">
        <v>107</v>
      </c>
      <c r="E66" s="28" t="s">
        <v>30</v>
      </c>
      <c r="F66" s="32">
        <v>51000</v>
      </c>
      <c r="G66" s="79"/>
    </row>
    <row r="67" spans="1:7" s="2" customFormat="1" ht="81" hidden="1" customHeight="1">
      <c r="A67" s="46" t="s">
        <v>31</v>
      </c>
      <c r="B67" s="31" t="s">
        <v>15</v>
      </c>
      <c r="C67" s="31" t="s">
        <v>7</v>
      </c>
      <c r="D67" s="31" t="s">
        <v>107</v>
      </c>
      <c r="E67" s="28" t="s">
        <v>30</v>
      </c>
      <c r="F67" s="32">
        <v>152100</v>
      </c>
      <c r="G67" s="79"/>
    </row>
    <row r="68" spans="1:7" s="2" customFormat="1" ht="36.75" hidden="1" customHeight="1">
      <c r="A68" s="46"/>
      <c r="B68" s="31"/>
      <c r="C68" s="31"/>
      <c r="D68" s="31"/>
      <c r="E68" s="40"/>
      <c r="F68" s="41"/>
      <c r="G68" s="79"/>
    </row>
    <row r="69" spans="1:7" s="2" customFormat="1" ht="35.25" hidden="1" customHeight="1">
      <c r="A69" s="46"/>
      <c r="B69" s="31"/>
      <c r="C69" s="31"/>
      <c r="D69" s="31"/>
      <c r="E69" s="30"/>
      <c r="F69" s="29"/>
      <c r="G69" s="79"/>
    </row>
    <row r="70" spans="1:7" s="2" customFormat="1" ht="17.25" customHeight="1">
      <c r="A70" s="58" t="s">
        <v>42</v>
      </c>
      <c r="B70" s="50" t="s">
        <v>15</v>
      </c>
      <c r="C70" s="50" t="s">
        <v>10</v>
      </c>
      <c r="D70" s="31"/>
      <c r="E70" s="38"/>
      <c r="F70" s="42">
        <f>F72+F75</f>
        <v>2968934</v>
      </c>
      <c r="G70" s="78"/>
    </row>
    <row r="71" spans="1:7" s="2" customFormat="1">
      <c r="A71" s="34" t="s">
        <v>61</v>
      </c>
      <c r="B71" s="50" t="s">
        <v>15</v>
      </c>
      <c r="C71" s="50" t="s">
        <v>10</v>
      </c>
      <c r="D71" s="50" t="s">
        <v>95</v>
      </c>
      <c r="E71" s="38"/>
      <c r="F71" s="64">
        <f>F72</f>
        <v>2168934</v>
      </c>
      <c r="G71" s="78"/>
    </row>
    <row r="72" spans="1:7" s="2" customFormat="1" ht="45">
      <c r="A72" s="46" t="s">
        <v>53</v>
      </c>
      <c r="B72" s="31" t="s">
        <v>15</v>
      </c>
      <c r="C72" s="31" t="s">
        <v>10</v>
      </c>
      <c r="D72" s="31" t="s">
        <v>108</v>
      </c>
      <c r="E72" s="30"/>
      <c r="F72" s="32">
        <f>F73+F74</f>
        <v>2168934</v>
      </c>
      <c r="G72" s="78"/>
    </row>
    <row r="73" spans="1:7" s="2" customFormat="1" ht="22.5">
      <c r="A73" s="46" t="s">
        <v>38</v>
      </c>
      <c r="B73" s="31" t="s">
        <v>15</v>
      </c>
      <c r="C73" s="31" t="s">
        <v>10</v>
      </c>
      <c r="D73" s="31" t="s">
        <v>108</v>
      </c>
      <c r="E73" s="30" t="s">
        <v>37</v>
      </c>
      <c r="F73" s="32">
        <v>0</v>
      </c>
      <c r="G73" s="78"/>
    </row>
    <row r="74" spans="1:7" s="2" customFormat="1" ht="22.5">
      <c r="A74" s="46" t="s">
        <v>31</v>
      </c>
      <c r="B74" s="31" t="s">
        <v>15</v>
      </c>
      <c r="C74" s="31" t="s">
        <v>10</v>
      </c>
      <c r="D74" s="31" t="s">
        <v>108</v>
      </c>
      <c r="E74" s="30" t="s">
        <v>30</v>
      </c>
      <c r="F74" s="32">
        <v>2168934</v>
      </c>
      <c r="G74" s="78"/>
    </row>
    <row r="75" spans="1:7" s="2" customFormat="1" ht="25.5" customHeight="1">
      <c r="A75" s="54" t="s">
        <v>63</v>
      </c>
      <c r="B75" s="31" t="s">
        <v>15</v>
      </c>
      <c r="C75" s="31" t="s">
        <v>10</v>
      </c>
      <c r="D75" s="31" t="s">
        <v>109</v>
      </c>
      <c r="E75" s="30"/>
      <c r="F75" s="32">
        <f>F76+F77+F78</f>
        <v>800000</v>
      </c>
      <c r="G75" s="78"/>
    </row>
    <row r="76" spans="1:7" s="2" customFormat="1" ht="24" customHeight="1">
      <c r="A76" s="46" t="s">
        <v>38</v>
      </c>
      <c r="B76" s="31" t="s">
        <v>15</v>
      </c>
      <c r="C76" s="31" t="s">
        <v>10</v>
      </c>
      <c r="D76" s="31" t="s">
        <v>109</v>
      </c>
      <c r="E76" s="30" t="s">
        <v>37</v>
      </c>
      <c r="F76" s="32">
        <v>0</v>
      </c>
      <c r="G76" s="78"/>
    </row>
    <row r="77" spans="1:7" s="2" customFormat="1" ht="24" customHeight="1">
      <c r="A77" s="46" t="s">
        <v>31</v>
      </c>
      <c r="B77" s="31" t="s">
        <v>15</v>
      </c>
      <c r="C77" s="31" t="s">
        <v>10</v>
      </c>
      <c r="D77" s="31" t="s">
        <v>109</v>
      </c>
      <c r="E77" s="30" t="s">
        <v>30</v>
      </c>
      <c r="F77" s="32">
        <v>800000</v>
      </c>
      <c r="G77" s="78"/>
    </row>
    <row r="78" spans="1:7" s="2" customFormat="1" ht="25.5" customHeight="1">
      <c r="A78" s="46" t="s">
        <v>76</v>
      </c>
      <c r="B78" s="31" t="s">
        <v>15</v>
      </c>
      <c r="C78" s="31" t="s">
        <v>10</v>
      </c>
      <c r="D78" s="31" t="s">
        <v>109</v>
      </c>
      <c r="E78" s="30" t="s">
        <v>46</v>
      </c>
      <c r="F78" s="32">
        <v>0</v>
      </c>
      <c r="G78" s="78"/>
    </row>
    <row r="79" spans="1:7" s="2" customFormat="1" ht="34.5" customHeight="1">
      <c r="A79" s="59" t="s">
        <v>40</v>
      </c>
      <c r="B79" s="50" t="s">
        <v>15</v>
      </c>
      <c r="C79" s="50" t="s">
        <v>12</v>
      </c>
      <c r="D79" s="31"/>
      <c r="E79" s="38"/>
      <c r="F79" s="42">
        <f>F82+F89+F80</f>
        <v>18334025</v>
      </c>
      <c r="G79" s="78"/>
    </row>
    <row r="80" spans="1:7" s="2" customFormat="1" ht="24.75" customHeight="1">
      <c r="A80" s="59" t="s">
        <v>89</v>
      </c>
      <c r="B80" s="50" t="s">
        <v>15</v>
      </c>
      <c r="C80" s="50" t="s">
        <v>12</v>
      </c>
      <c r="D80" s="50" t="s">
        <v>88</v>
      </c>
      <c r="E80" s="38"/>
      <c r="F80" s="70">
        <f>F81</f>
        <v>0</v>
      </c>
      <c r="G80" s="78"/>
    </row>
    <row r="81" spans="1:7" s="2" customFormat="1" ht="18.75" customHeight="1">
      <c r="A81" s="46" t="s">
        <v>31</v>
      </c>
      <c r="B81" s="50" t="s">
        <v>15</v>
      </c>
      <c r="C81" s="50" t="s">
        <v>12</v>
      </c>
      <c r="D81" s="31" t="s">
        <v>88</v>
      </c>
      <c r="E81" s="38" t="s">
        <v>30</v>
      </c>
      <c r="F81" s="32">
        <v>0</v>
      </c>
      <c r="G81" s="78"/>
    </row>
    <row r="82" spans="1:7" s="2" customFormat="1">
      <c r="A82" s="34" t="s">
        <v>61</v>
      </c>
      <c r="B82" s="31" t="s">
        <v>15</v>
      </c>
      <c r="C82" s="31" t="s">
        <v>12</v>
      </c>
      <c r="D82" s="31" t="s">
        <v>95</v>
      </c>
      <c r="E82" s="38"/>
      <c r="F82" s="64">
        <f>F83+F86</f>
        <v>1454470</v>
      </c>
      <c r="G82" s="78"/>
    </row>
    <row r="83" spans="1:7" s="2" customFormat="1" ht="22.5">
      <c r="A83" s="46" t="s">
        <v>54</v>
      </c>
      <c r="B83" s="31" t="s">
        <v>15</v>
      </c>
      <c r="C83" s="31" t="s">
        <v>12</v>
      </c>
      <c r="D83" s="31" t="s">
        <v>110</v>
      </c>
      <c r="E83" s="31"/>
      <c r="F83" s="32">
        <f>F84+F85</f>
        <v>1315408</v>
      </c>
      <c r="G83" s="78"/>
    </row>
    <row r="84" spans="1:7" s="2" customFormat="1" ht="22.5">
      <c r="A84" s="46" t="s">
        <v>38</v>
      </c>
      <c r="B84" s="31" t="s">
        <v>15</v>
      </c>
      <c r="C84" s="31" t="s">
        <v>12</v>
      </c>
      <c r="D84" s="31" t="s">
        <v>110</v>
      </c>
      <c r="E84" s="31" t="s">
        <v>37</v>
      </c>
      <c r="F84" s="32">
        <v>0</v>
      </c>
      <c r="G84" s="78"/>
    </row>
    <row r="85" spans="1:7" s="2" customFormat="1" ht="22.5">
      <c r="A85" s="46" t="s">
        <v>31</v>
      </c>
      <c r="B85" s="31" t="s">
        <v>15</v>
      </c>
      <c r="C85" s="31" t="s">
        <v>12</v>
      </c>
      <c r="D85" s="31" t="s">
        <v>110</v>
      </c>
      <c r="E85" s="31" t="s">
        <v>30</v>
      </c>
      <c r="F85" s="32">
        <v>1315408</v>
      </c>
      <c r="G85" s="78"/>
    </row>
    <row r="86" spans="1:7" s="2" customFormat="1" ht="22.5">
      <c r="A86" s="46" t="s">
        <v>55</v>
      </c>
      <c r="B86" s="31" t="s">
        <v>15</v>
      </c>
      <c r="C86" s="31" t="s">
        <v>12</v>
      </c>
      <c r="D86" s="31" t="s">
        <v>111</v>
      </c>
      <c r="E86" s="31"/>
      <c r="F86" s="32">
        <f>F87+F88</f>
        <v>139062</v>
      </c>
      <c r="G86" s="78"/>
    </row>
    <row r="87" spans="1:7" s="2" customFormat="1" ht="22.5">
      <c r="A87" s="46" t="s">
        <v>38</v>
      </c>
      <c r="B87" s="31" t="s">
        <v>15</v>
      </c>
      <c r="C87" s="31" t="s">
        <v>12</v>
      </c>
      <c r="D87" s="31" t="s">
        <v>111</v>
      </c>
      <c r="E87" s="31" t="s">
        <v>37</v>
      </c>
      <c r="F87" s="32">
        <v>0</v>
      </c>
      <c r="G87" s="78"/>
    </row>
    <row r="88" spans="1:7" s="2" customFormat="1" ht="16.5" customHeight="1">
      <c r="A88" s="46" t="s">
        <v>31</v>
      </c>
      <c r="B88" s="31" t="s">
        <v>15</v>
      </c>
      <c r="C88" s="31" t="s">
        <v>12</v>
      </c>
      <c r="D88" s="31" t="s">
        <v>111</v>
      </c>
      <c r="E88" s="31" t="s">
        <v>30</v>
      </c>
      <c r="F88" s="32">
        <v>139062</v>
      </c>
      <c r="G88" s="78"/>
    </row>
    <row r="89" spans="1:7" s="2" customFormat="1" ht="16.5" customHeight="1">
      <c r="A89" s="57" t="s">
        <v>62</v>
      </c>
      <c r="B89" s="31" t="s">
        <v>15</v>
      </c>
      <c r="C89" s="31" t="s">
        <v>12</v>
      </c>
      <c r="D89" s="31" t="s">
        <v>95</v>
      </c>
      <c r="E89" s="43"/>
      <c r="F89" s="27">
        <f>F90+F93+F95+F97</f>
        <v>16879555</v>
      </c>
      <c r="G89" s="78"/>
    </row>
    <row r="90" spans="1:7" s="2" customFormat="1">
      <c r="A90" s="60" t="s">
        <v>41</v>
      </c>
      <c r="B90" s="31" t="s">
        <v>15</v>
      </c>
      <c r="C90" s="31" t="s">
        <v>12</v>
      </c>
      <c r="D90" s="31" t="s">
        <v>112</v>
      </c>
      <c r="E90" s="30"/>
      <c r="F90" s="32">
        <f>F91+F92</f>
        <v>9467000</v>
      </c>
      <c r="G90" s="78"/>
    </row>
    <row r="91" spans="1:7" s="2" customFormat="1" ht="15" customHeight="1">
      <c r="A91" s="46" t="s">
        <v>121</v>
      </c>
      <c r="B91" s="31" t="s">
        <v>15</v>
      </c>
      <c r="C91" s="31" t="s">
        <v>12</v>
      </c>
      <c r="D91" s="31" t="s">
        <v>112</v>
      </c>
      <c r="E91" s="30" t="s">
        <v>120</v>
      </c>
      <c r="F91" s="32">
        <v>4367000</v>
      </c>
      <c r="G91" s="78"/>
    </row>
    <row r="92" spans="1:7" s="2" customFormat="1" ht="20.25" customHeight="1">
      <c r="A92" s="46" t="s">
        <v>31</v>
      </c>
      <c r="B92" s="31" t="s">
        <v>15</v>
      </c>
      <c r="C92" s="31" t="s">
        <v>12</v>
      </c>
      <c r="D92" s="31" t="s">
        <v>112</v>
      </c>
      <c r="E92" s="31" t="s">
        <v>30</v>
      </c>
      <c r="F92" s="32">
        <v>5100000</v>
      </c>
      <c r="G92" s="78"/>
    </row>
    <row r="93" spans="1:7" s="2" customFormat="1" ht="22.5" customHeight="1">
      <c r="A93" s="61" t="s">
        <v>58</v>
      </c>
      <c r="B93" s="31" t="s">
        <v>15</v>
      </c>
      <c r="C93" s="31" t="s">
        <v>12</v>
      </c>
      <c r="D93" s="31" t="s">
        <v>113</v>
      </c>
      <c r="E93" s="30"/>
      <c r="F93" s="32">
        <f>F94</f>
        <v>680000</v>
      </c>
      <c r="G93" s="78"/>
    </row>
    <row r="94" spans="1:7" s="2" customFormat="1" ht="18" customHeight="1">
      <c r="A94" s="46" t="s">
        <v>31</v>
      </c>
      <c r="B94" s="31" t="s">
        <v>15</v>
      </c>
      <c r="C94" s="31" t="s">
        <v>12</v>
      </c>
      <c r="D94" s="31" t="s">
        <v>113</v>
      </c>
      <c r="E94" s="30" t="s">
        <v>30</v>
      </c>
      <c r="F94" s="32">
        <v>680000</v>
      </c>
      <c r="G94" s="78"/>
    </row>
    <row r="95" spans="1:7" s="2" customFormat="1" ht="24.75" customHeight="1">
      <c r="A95" s="46" t="s">
        <v>74</v>
      </c>
      <c r="B95" s="31" t="s">
        <v>15</v>
      </c>
      <c r="C95" s="31" t="s">
        <v>12</v>
      </c>
      <c r="D95" s="31" t="s">
        <v>114</v>
      </c>
      <c r="E95" s="30"/>
      <c r="F95" s="32">
        <f>F96</f>
        <v>170000</v>
      </c>
      <c r="G95" s="78"/>
    </row>
    <row r="96" spans="1:7" s="2" customFormat="1" ht="15.75" customHeight="1">
      <c r="A96" s="46" t="s">
        <v>31</v>
      </c>
      <c r="B96" s="31" t="s">
        <v>15</v>
      </c>
      <c r="C96" s="31" t="s">
        <v>12</v>
      </c>
      <c r="D96" s="31" t="s">
        <v>114</v>
      </c>
      <c r="E96" s="30" t="s">
        <v>30</v>
      </c>
      <c r="F96" s="32">
        <v>170000</v>
      </c>
      <c r="G96" s="78"/>
    </row>
    <row r="97" spans="1:8" s="2" customFormat="1" ht="22.5" customHeight="1">
      <c r="A97" s="46" t="s">
        <v>75</v>
      </c>
      <c r="B97" s="31" t="s">
        <v>15</v>
      </c>
      <c r="C97" s="31" t="s">
        <v>12</v>
      </c>
      <c r="D97" s="31" t="s">
        <v>115</v>
      </c>
      <c r="E97" s="30"/>
      <c r="F97" s="32">
        <f>F98</f>
        <v>6562555</v>
      </c>
      <c r="G97" s="78"/>
    </row>
    <row r="98" spans="1:8" s="2" customFormat="1" ht="22.5" customHeight="1">
      <c r="A98" s="46" t="s">
        <v>31</v>
      </c>
      <c r="B98" s="31" t="s">
        <v>15</v>
      </c>
      <c r="C98" s="31" t="s">
        <v>12</v>
      </c>
      <c r="D98" s="31" t="s">
        <v>115</v>
      </c>
      <c r="E98" s="30" t="s">
        <v>30</v>
      </c>
      <c r="F98" s="32">
        <v>6562555</v>
      </c>
      <c r="G98" s="78"/>
    </row>
    <row r="99" spans="1:8" s="2" customFormat="1" ht="22.5" customHeight="1">
      <c r="A99" s="34" t="s">
        <v>43</v>
      </c>
      <c r="B99" s="31" t="s">
        <v>15</v>
      </c>
      <c r="C99" s="31" t="s">
        <v>15</v>
      </c>
      <c r="D99" s="31"/>
      <c r="E99" s="30"/>
      <c r="F99" s="81">
        <f>F100</f>
        <v>25000</v>
      </c>
      <c r="G99" s="78"/>
    </row>
    <row r="100" spans="1:8" s="2" customFormat="1" ht="22.5" customHeight="1">
      <c r="A100" s="46" t="s">
        <v>43</v>
      </c>
      <c r="B100" s="31" t="s">
        <v>15</v>
      </c>
      <c r="C100" s="31" t="s">
        <v>15</v>
      </c>
      <c r="D100" s="31" t="s">
        <v>95</v>
      </c>
      <c r="E100" s="30"/>
      <c r="F100" s="32">
        <f>F101</f>
        <v>25000</v>
      </c>
      <c r="G100" s="78"/>
    </row>
    <row r="101" spans="1:8" s="2" customFormat="1" ht="22.5" customHeight="1">
      <c r="A101" s="46" t="s">
        <v>123</v>
      </c>
      <c r="B101" s="31" t="s">
        <v>15</v>
      </c>
      <c r="C101" s="31" t="s">
        <v>15</v>
      </c>
      <c r="D101" s="31" t="s">
        <v>122</v>
      </c>
      <c r="E101" s="30"/>
      <c r="F101" s="32">
        <f>F102</f>
        <v>25000</v>
      </c>
      <c r="G101" s="78"/>
    </row>
    <row r="102" spans="1:8" s="2" customFormat="1" ht="18" customHeight="1">
      <c r="A102" s="46" t="s">
        <v>31</v>
      </c>
      <c r="B102" s="31" t="s">
        <v>15</v>
      </c>
      <c r="C102" s="31" t="s">
        <v>15</v>
      </c>
      <c r="D102" s="31" t="s">
        <v>122</v>
      </c>
      <c r="E102" s="30" t="s">
        <v>30</v>
      </c>
      <c r="F102" s="32">
        <v>25000</v>
      </c>
      <c r="G102" s="78"/>
    </row>
    <row r="103" spans="1:8" s="2" customFormat="1" ht="15.75" customHeight="1">
      <c r="A103" s="76" t="s">
        <v>90</v>
      </c>
      <c r="B103" s="52" t="s">
        <v>20</v>
      </c>
      <c r="C103" s="52" t="s">
        <v>8</v>
      </c>
      <c r="D103" s="31"/>
      <c r="E103" s="25"/>
      <c r="F103" s="42">
        <f>F104</f>
        <v>226512</v>
      </c>
      <c r="G103" s="78"/>
      <c r="H103" s="16"/>
    </row>
    <row r="104" spans="1:8" s="2" customFormat="1" ht="13.5" customHeight="1">
      <c r="A104" s="71" t="s">
        <v>90</v>
      </c>
      <c r="B104" s="50" t="s">
        <v>20</v>
      </c>
      <c r="C104" s="50" t="s">
        <v>12</v>
      </c>
      <c r="D104" s="31"/>
      <c r="E104" s="26"/>
      <c r="F104" s="64">
        <f>F105</f>
        <v>226512</v>
      </c>
      <c r="G104" s="78"/>
    </row>
    <row r="105" spans="1:8" s="2" customFormat="1" ht="35.25" customHeight="1">
      <c r="A105" s="71" t="s">
        <v>93</v>
      </c>
      <c r="B105" s="31" t="s">
        <v>20</v>
      </c>
      <c r="C105" s="31" t="s">
        <v>12</v>
      </c>
      <c r="D105" s="31" t="s">
        <v>95</v>
      </c>
      <c r="E105" s="28"/>
      <c r="F105" s="32">
        <f>F106</f>
        <v>226512</v>
      </c>
      <c r="G105" s="78"/>
    </row>
    <row r="106" spans="1:8" s="2" customFormat="1" ht="39" customHeight="1">
      <c r="A106" s="71" t="s">
        <v>92</v>
      </c>
      <c r="B106" s="31" t="s">
        <v>20</v>
      </c>
      <c r="C106" s="31" t="s">
        <v>12</v>
      </c>
      <c r="D106" s="31" t="s">
        <v>116</v>
      </c>
      <c r="E106" s="28"/>
      <c r="F106" s="32">
        <f>F107</f>
        <v>226512</v>
      </c>
      <c r="G106" s="78"/>
    </row>
    <row r="107" spans="1:8" s="2" customFormat="1">
      <c r="A107" s="46" t="s">
        <v>91</v>
      </c>
      <c r="B107" s="31" t="s">
        <v>20</v>
      </c>
      <c r="C107" s="31" t="s">
        <v>12</v>
      </c>
      <c r="D107" s="31" t="s">
        <v>116</v>
      </c>
      <c r="E107" s="28" t="s">
        <v>128</v>
      </c>
      <c r="F107" s="32">
        <v>226512</v>
      </c>
      <c r="G107" s="78"/>
    </row>
    <row r="108" spans="1:8" s="2" customFormat="1">
      <c r="A108" s="55" t="s">
        <v>19</v>
      </c>
      <c r="B108" s="52" t="s">
        <v>21</v>
      </c>
      <c r="C108" s="52" t="s">
        <v>8</v>
      </c>
      <c r="D108" s="31"/>
      <c r="E108" s="25"/>
      <c r="F108" s="42">
        <f t="shared" ref="F108:F111" si="0">F109</f>
        <v>504400</v>
      </c>
      <c r="G108" s="78"/>
      <c r="H108" s="16"/>
    </row>
    <row r="109" spans="1:8" s="2" customFormat="1">
      <c r="A109" s="53" t="s">
        <v>24</v>
      </c>
      <c r="B109" s="50" t="s">
        <v>21</v>
      </c>
      <c r="C109" s="50" t="s">
        <v>10</v>
      </c>
      <c r="D109" s="31"/>
      <c r="E109" s="26"/>
      <c r="F109" s="27">
        <f t="shared" si="0"/>
        <v>504400</v>
      </c>
      <c r="G109" s="78"/>
    </row>
    <row r="110" spans="1:8" s="2" customFormat="1" ht="12.75" customHeight="1">
      <c r="A110" s="56" t="s">
        <v>62</v>
      </c>
      <c r="B110" s="31" t="s">
        <v>21</v>
      </c>
      <c r="C110" s="31" t="s">
        <v>10</v>
      </c>
      <c r="D110" s="31" t="s">
        <v>95</v>
      </c>
      <c r="E110" s="28"/>
      <c r="F110" s="29">
        <f t="shared" si="0"/>
        <v>504400</v>
      </c>
      <c r="G110" s="78"/>
    </row>
    <row r="111" spans="1:8" s="2" customFormat="1">
      <c r="A111" s="54" t="s">
        <v>72</v>
      </c>
      <c r="B111" s="31" t="s">
        <v>21</v>
      </c>
      <c r="C111" s="31" t="s">
        <v>10</v>
      </c>
      <c r="D111" s="31" t="s">
        <v>117</v>
      </c>
      <c r="E111" s="28"/>
      <c r="F111" s="29">
        <f t="shared" si="0"/>
        <v>504400</v>
      </c>
      <c r="G111" s="78"/>
    </row>
    <row r="112" spans="1:8" s="2" customFormat="1" ht="28.5" customHeight="1">
      <c r="A112" s="46" t="s">
        <v>78</v>
      </c>
      <c r="B112" s="31" t="s">
        <v>21</v>
      </c>
      <c r="C112" s="31" t="s">
        <v>10</v>
      </c>
      <c r="D112" s="31" t="s">
        <v>117</v>
      </c>
      <c r="E112" s="28" t="s">
        <v>30</v>
      </c>
      <c r="F112" s="29">
        <v>504400</v>
      </c>
      <c r="G112" s="79"/>
    </row>
    <row r="113" spans="1:8" s="6" customFormat="1">
      <c r="A113" s="62" t="s">
        <v>2</v>
      </c>
      <c r="B113" s="31"/>
      <c r="C113" s="31"/>
      <c r="D113" s="31"/>
      <c r="E113" s="28"/>
      <c r="F113" s="36">
        <f>F7+F12+F16+F28+F37+F43+F59+F103+F108</f>
        <v>43266648</v>
      </c>
      <c r="G113" s="80"/>
      <c r="H113" s="101"/>
    </row>
    <row r="114" spans="1:8">
      <c r="F114" s="11"/>
      <c r="G114" s="80"/>
      <c r="H114" s="14"/>
    </row>
    <row r="115" spans="1:8" s="3" customFormat="1">
      <c r="D115" s="4"/>
      <c r="F115" s="15"/>
      <c r="G115" s="82"/>
      <c r="H115" s="13"/>
    </row>
    <row r="116" spans="1:8" s="3" customFormat="1">
      <c r="F116" s="8"/>
      <c r="G116" s="82"/>
    </row>
    <row r="117" spans="1:8" s="3" customFormat="1">
      <c r="F117" s="9"/>
      <c r="G117" s="82"/>
    </row>
    <row r="118" spans="1:8" s="3" customFormat="1">
      <c r="F118" s="9"/>
      <c r="G118" s="82"/>
    </row>
    <row r="119" spans="1:8" s="3" customFormat="1">
      <c r="F119" s="5"/>
      <c r="G119" s="82"/>
    </row>
    <row r="120" spans="1:8" s="3" customFormat="1">
      <c r="F120" s="8"/>
      <c r="G120" s="82"/>
    </row>
    <row r="121" spans="1:8" s="3" customFormat="1">
      <c r="F121" s="8"/>
      <c r="G121" s="82"/>
    </row>
    <row r="122" spans="1:8" s="3" customFormat="1" ht="14.25">
      <c r="B122" s="7"/>
      <c r="G122" s="82"/>
    </row>
    <row r="123" spans="1:8" s="3" customFormat="1">
      <c r="G123" s="82"/>
    </row>
    <row r="124" spans="1:8" s="3" customFormat="1">
      <c r="G124" s="82"/>
    </row>
    <row r="125" spans="1:8" s="3" customFormat="1">
      <c r="G125" s="82"/>
    </row>
    <row r="126" spans="1:8" s="3" customFormat="1">
      <c r="G126" s="82"/>
    </row>
    <row r="127" spans="1:8" s="3" customFormat="1">
      <c r="G127" s="82"/>
    </row>
    <row r="128" spans="1:8" s="3" customFormat="1">
      <c r="G128" s="82"/>
    </row>
    <row r="129" spans="7:7" s="3" customFormat="1">
      <c r="G129" s="82"/>
    </row>
    <row r="130" spans="7:7" s="3" customFormat="1">
      <c r="G130" s="82"/>
    </row>
    <row r="131" spans="7:7" s="3" customFormat="1">
      <c r="G131" s="82"/>
    </row>
    <row r="132" spans="7:7" s="3" customFormat="1">
      <c r="G132" s="82"/>
    </row>
    <row r="133" spans="7:7" s="3" customFormat="1">
      <c r="G133" s="82"/>
    </row>
    <row r="134" spans="7:7" s="3" customFormat="1">
      <c r="G134" s="82"/>
    </row>
    <row r="135" spans="7:7" s="3" customFormat="1">
      <c r="G135" s="82"/>
    </row>
    <row r="136" spans="7:7" s="3" customFormat="1">
      <c r="G136" s="82"/>
    </row>
    <row r="137" spans="7:7" s="3" customFormat="1">
      <c r="G137" s="82"/>
    </row>
    <row r="138" spans="7:7" s="3" customFormat="1">
      <c r="G138" s="82"/>
    </row>
    <row r="139" spans="7:7" s="3" customFormat="1">
      <c r="G139" s="82"/>
    </row>
    <row r="140" spans="7:7" s="3" customFormat="1">
      <c r="G140" s="82"/>
    </row>
    <row r="141" spans="7:7" s="3" customFormat="1">
      <c r="G141" s="82"/>
    </row>
    <row r="142" spans="7:7" s="3" customFormat="1">
      <c r="G142" s="82"/>
    </row>
    <row r="143" spans="7:7" s="3" customFormat="1">
      <c r="G143" s="82"/>
    </row>
    <row r="144" spans="7:7" s="3" customFormat="1">
      <c r="G144" s="82"/>
    </row>
    <row r="145" spans="7:7" s="3" customFormat="1">
      <c r="G145" s="82"/>
    </row>
    <row r="146" spans="7:7" s="3" customFormat="1">
      <c r="G146" s="82"/>
    </row>
    <row r="147" spans="7:7" s="3" customFormat="1">
      <c r="G147" s="82"/>
    </row>
    <row r="148" spans="7:7" s="3" customFormat="1">
      <c r="G148" s="82"/>
    </row>
    <row r="149" spans="7:7" s="3" customFormat="1">
      <c r="G149" s="82"/>
    </row>
    <row r="150" spans="7:7" s="3" customFormat="1">
      <c r="G150" s="82"/>
    </row>
    <row r="151" spans="7:7" s="3" customFormat="1">
      <c r="G151" s="82"/>
    </row>
    <row r="152" spans="7:7" s="3" customFormat="1">
      <c r="G152" s="82"/>
    </row>
    <row r="153" spans="7:7" s="3" customFormat="1">
      <c r="G153" s="82"/>
    </row>
    <row r="154" spans="7:7" s="3" customFormat="1">
      <c r="G154" s="82"/>
    </row>
    <row r="155" spans="7:7" s="3" customFormat="1">
      <c r="G155" s="82"/>
    </row>
    <row r="156" spans="7:7" s="3" customFormat="1">
      <c r="G156" s="82"/>
    </row>
    <row r="157" spans="7:7" s="3" customFormat="1">
      <c r="G157" s="82"/>
    </row>
    <row r="158" spans="7:7" s="3" customFormat="1">
      <c r="G158" s="82"/>
    </row>
    <row r="159" spans="7:7" s="3" customFormat="1">
      <c r="G159" s="82"/>
    </row>
    <row r="160" spans="7:7" s="3" customFormat="1">
      <c r="G160" s="82"/>
    </row>
    <row r="161" spans="7:7" s="3" customFormat="1">
      <c r="G161" s="82"/>
    </row>
    <row r="162" spans="7:7" s="3" customFormat="1">
      <c r="G162" s="82"/>
    </row>
    <row r="163" spans="7:7" s="3" customFormat="1">
      <c r="G163" s="82"/>
    </row>
    <row r="164" spans="7:7" s="3" customFormat="1">
      <c r="G164" s="82"/>
    </row>
    <row r="165" spans="7:7" s="3" customFormat="1">
      <c r="G165" s="82"/>
    </row>
    <row r="166" spans="7:7" s="3" customFormat="1">
      <c r="G166" s="82"/>
    </row>
    <row r="167" spans="7:7" s="3" customFormat="1">
      <c r="G167" s="82"/>
    </row>
    <row r="168" spans="7:7" s="3" customFormat="1">
      <c r="G168" s="82"/>
    </row>
    <row r="169" spans="7:7" s="3" customFormat="1">
      <c r="G169" s="82"/>
    </row>
    <row r="170" spans="7:7" s="3" customFormat="1">
      <c r="G170" s="82"/>
    </row>
    <row r="171" spans="7:7" s="3" customFormat="1">
      <c r="G171" s="82"/>
    </row>
    <row r="172" spans="7:7" s="3" customFormat="1">
      <c r="G172" s="82"/>
    </row>
    <row r="173" spans="7:7" s="3" customFormat="1">
      <c r="G173" s="82"/>
    </row>
    <row r="174" spans="7:7" s="3" customFormat="1">
      <c r="G174" s="82"/>
    </row>
    <row r="175" spans="7:7" s="3" customFormat="1">
      <c r="G175" s="82"/>
    </row>
    <row r="176" spans="7:7" s="3" customFormat="1">
      <c r="G176" s="82"/>
    </row>
    <row r="177" spans="7:7" s="3" customFormat="1">
      <c r="G177" s="82"/>
    </row>
    <row r="178" spans="7:7" s="3" customFormat="1">
      <c r="G178" s="82"/>
    </row>
    <row r="179" spans="7:7" s="3" customFormat="1">
      <c r="G179" s="82"/>
    </row>
    <row r="180" spans="7:7" s="3" customFormat="1">
      <c r="G180" s="82"/>
    </row>
    <row r="181" spans="7:7" s="3" customFormat="1">
      <c r="G181" s="82"/>
    </row>
    <row r="182" spans="7:7" s="3" customFormat="1">
      <c r="G182" s="82"/>
    </row>
    <row r="183" spans="7:7" s="3" customFormat="1">
      <c r="G183" s="82"/>
    </row>
    <row r="184" spans="7:7" s="3" customFormat="1">
      <c r="G184" s="82"/>
    </row>
    <row r="185" spans="7:7" s="3" customFormat="1">
      <c r="G185" s="82"/>
    </row>
    <row r="186" spans="7:7" s="3" customFormat="1">
      <c r="G186" s="82"/>
    </row>
    <row r="187" spans="7:7" s="3" customFormat="1">
      <c r="G187" s="82"/>
    </row>
    <row r="188" spans="7:7" s="3" customFormat="1">
      <c r="G188" s="82"/>
    </row>
    <row r="189" spans="7:7" s="3" customFormat="1">
      <c r="G189" s="82"/>
    </row>
    <row r="190" spans="7:7" s="3" customFormat="1">
      <c r="G190" s="82"/>
    </row>
    <row r="191" spans="7:7" s="3" customFormat="1">
      <c r="G191" s="82"/>
    </row>
    <row r="192" spans="7:7" s="3" customFormat="1">
      <c r="G192" s="82"/>
    </row>
    <row r="193" spans="7:7" s="3" customFormat="1">
      <c r="G193" s="82"/>
    </row>
    <row r="194" spans="7:7" s="3" customFormat="1">
      <c r="G194" s="82"/>
    </row>
    <row r="195" spans="7:7" s="3" customFormat="1">
      <c r="G195" s="82"/>
    </row>
    <row r="196" spans="7:7" s="3" customFormat="1">
      <c r="G196" s="82"/>
    </row>
    <row r="197" spans="7:7" s="3" customFormat="1">
      <c r="G197" s="82"/>
    </row>
    <row r="198" spans="7:7" s="3" customFormat="1">
      <c r="G198" s="82"/>
    </row>
    <row r="199" spans="7:7" s="3" customFormat="1">
      <c r="G199" s="82"/>
    </row>
    <row r="200" spans="7:7" s="3" customFormat="1">
      <c r="G200" s="82"/>
    </row>
    <row r="201" spans="7:7" s="3" customFormat="1">
      <c r="G201" s="82"/>
    </row>
    <row r="202" spans="7:7" s="3" customFormat="1">
      <c r="G202" s="82"/>
    </row>
    <row r="203" spans="7:7" s="3" customFormat="1">
      <c r="G203" s="82"/>
    </row>
    <row r="204" spans="7:7" s="3" customFormat="1">
      <c r="G204" s="82"/>
    </row>
    <row r="205" spans="7:7" s="3" customFormat="1">
      <c r="G205" s="82"/>
    </row>
    <row r="206" spans="7:7" s="3" customFormat="1">
      <c r="G206" s="82"/>
    </row>
    <row r="207" spans="7:7" s="3" customFormat="1">
      <c r="G207" s="82"/>
    </row>
    <row r="208" spans="7:7" s="3" customFormat="1">
      <c r="G208" s="82"/>
    </row>
    <row r="209" spans="7:7" s="3" customFormat="1">
      <c r="G209" s="82"/>
    </row>
    <row r="210" spans="7:7" s="3" customFormat="1">
      <c r="G210" s="82"/>
    </row>
    <row r="211" spans="7:7" s="3" customFormat="1">
      <c r="G211" s="82"/>
    </row>
    <row r="212" spans="7:7" s="3" customFormat="1">
      <c r="G212" s="82"/>
    </row>
    <row r="213" spans="7:7" s="3" customFormat="1">
      <c r="G213" s="82"/>
    </row>
    <row r="214" spans="7:7" s="3" customFormat="1">
      <c r="G214" s="82"/>
    </row>
    <row r="215" spans="7:7" s="3" customFormat="1">
      <c r="G215" s="82"/>
    </row>
    <row r="216" spans="7:7" s="3" customFormat="1">
      <c r="G216" s="82"/>
    </row>
    <row r="217" spans="7:7" s="3" customFormat="1">
      <c r="G217" s="82"/>
    </row>
    <row r="218" spans="7:7" s="3" customFormat="1">
      <c r="G218" s="82"/>
    </row>
    <row r="219" spans="7:7" s="3" customFormat="1">
      <c r="G219" s="82"/>
    </row>
    <row r="220" spans="7:7" s="3" customFormat="1">
      <c r="G220" s="82"/>
    </row>
    <row r="221" spans="7:7" s="3" customFormat="1">
      <c r="G221" s="82"/>
    </row>
    <row r="222" spans="7:7" s="3" customFormat="1">
      <c r="G222" s="82"/>
    </row>
    <row r="223" spans="7:7" s="3" customFormat="1">
      <c r="G223" s="82"/>
    </row>
    <row r="224" spans="7:7" s="3" customFormat="1">
      <c r="G224" s="82"/>
    </row>
    <row r="225" spans="7:7" s="3" customFormat="1">
      <c r="G225" s="82"/>
    </row>
    <row r="226" spans="7:7" s="3" customFormat="1">
      <c r="G226" s="82"/>
    </row>
    <row r="227" spans="7:7" s="3" customFormat="1">
      <c r="G227" s="82"/>
    </row>
    <row r="228" spans="7:7" s="3" customFormat="1">
      <c r="G228" s="82"/>
    </row>
    <row r="229" spans="7:7" s="3" customFormat="1">
      <c r="G229" s="82"/>
    </row>
    <row r="230" spans="7:7" s="3" customFormat="1">
      <c r="G230" s="82"/>
    </row>
    <row r="231" spans="7:7" s="3" customFormat="1">
      <c r="G231" s="82"/>
    </row>
    <row r="232" spans="7:7" s="3" customFormat="1">
      <c r="G232" s="82"/>
    </row>
    <row r="233" spans="7:7" s="3" customFormat="1">
      <c r="G233" s="82"/>
    </row>
    <row r="234" spans="7:7" s="3" customFormat="1">
      <c r="G234" s="82"/>
    </row>
    <row r="235" spans="7:7" s="3" customFormat="1">
      <c r="G235" s="82"/>
    </row>
    <row r="236" spans="7:7" s="3" customFormat="1">
      <c r="G236" s="82"/>
    </row>
    <row r="237" spans="7:7" s="3" customFormat="1">
      <c r="G237" s="82"/>
    </row>
    <row r="238" spans="7:7" s="3" customFormat="1">
      <c r="G238" s="82"/>
    </row>
    <row r="239" spans="7:7" s="3" customFormat="1">
      <c r="G239" s="82"/>
    </row>
    <row r="240" spans="7:7" s="3" customFormat="1">
      <c r="G240" s="82"/>
    </row>
    <row r="241" spans="7:7" s="3" customFormat="1">
      <c r="G241" s="82"/>
    </row>
    <row r="242" spans="7:7" s="3" customFormat="1"/>
    <row r="243" spans="7:7" s="3" customFormat="1"/>
    <row r="244" spans="7:7" s="3" customFormat="1"/>
    <row r="245" spans="7:7" s="3" customFormat="1"/>
    <row r="246" spans="7:7" s="3" customFormat="1"/>
    <row r="247" spans="7:7" s="3" customFormat="1"/>
    <row r="248" spans="7:7" s="3" customFormat="1"/>
    <row r="249" spans="7:7" s="3" customFormat="1"/>
    <row r="250" spans="7:7" s="3" customFormat="1"/>
    <row r="251" spans="7:7" s="3" customFormat="1"/>
    <row r="252" spans="7:7" s="3" customFormat="1"/>
    <row r="253" spans="7:7" s="3" customFormat="1"/>
    <row r="254" spans="7:7" s="3" customFormat="1"/>
    <row r="255" spans="7:7" s="3" customFormat="1"/>
    <row r="256" spans="7:7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942"/>
  <sheetViews>
    <sheetView workbookViewId="0">
      <selection activeCell="E1" sqref="E1:G1"/>
    </sheetView>
  </sheetViews>
  <sheetFormatPr defaultRowHeight="12.75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3.7109375" customWidth="1"/>
    <col min="9" max="11" width="12.7109375" bestFit="1" customWidth="1"/>
  </cols>
  <sheetData>
    <row r="1" spans="1:14" ht="72" customHeight="1">
      <c r="B1" s="65"/>
      <c r="C1" s="65"/>
      <c r="D1" s="65"/>
      <c r="E1" s="102" t="s">
        <v>134</v>
      </c>
      <c r="F1" s="102"/>
      <c r="G1" s="102"/>
      <c r="H1" s="65"/>
    </row>
    <row r="2" spans="1:14" ht="28.5" customHeight="1">
      <c r="A2" s="103" t="s">
        <v>124</v>
      </c>
      <c r="B2" s="103"/>
      <c r="C2" s="103"/>
      <c r="D2" s="103"/>
      <c r="E2" s="103"/>
      <c r="F2" s="103"/>
      <c r="G2" s="103"/>
    </row>
    <row r="3" spans="1:14" ht="9" customHeight="1">
      <c r="A3" s="104"/>
      <c r="B3" s="104"/>
      <c r="C3" s="104"/>
      <c r="D3" s="104"/>
      <c r="E3" s="68"/>
    </row>
    <row r="4" spans="1:14" ht="27.75" customHeight="1">
      <c r="A4" s="107" t="s">
        <v>0</v>
      </c>
      <c r="B4" s="109" t="s">
        <v>1</v>
      </c>
      <c r="C4" s="110"/>
      <c r="D4" s="110"/>
      <c r="E4" s="111"/>
      <c r="F4" s="112" t="s">
        <v>125</v>
      </c>
      <c r="G4" s="112" t="s">
        <v>130</v>
      </c>
    </row>
    <row r="5" spans="1:14" ht="61.5" customHeight="1">
      <c r="A5" s="108"/>
      <c r="B5" s="23" t="s">
        <v>4</v>
      </c>
      <c r="C5" s="24" t="s">
        <v>33</v>
      </c>
      <c r="D5" s="24" t="s">
        <v>5</v>
      </c>
      <c r="E5" s="25"/>
      <c r="F5" s="113"/>
      <c r="G5" s="113"/>
      <c r="L5" s="102"/>
      <c r="M5" s="102"/>
      <c r="N5" s="102"/>
    </row>
    <row r="6" spans="1:14">
      <c r="A6" s="44" t="s">
        <v>3</v>
      </c>
      <c r="B6" s="25" t="s">
        <v>7</v>
      </c>
      <c r="C6" s="25" t="s">
        <v>8</v>
      </c>
      <c r="D6" s="25"/>
      <c r="E6" s="26"/>
      <c r="F6" s="42">
        <f>F7+F12+F16+F28</f>
        <v>15578289</v>
      </c>
      <c r="G6" s="42">
        <f>G7+G12+G16+G28</f>
        <v>15578289</v>
      </c>
    </row>
    <row r="7" spans="1:14" ht="22.5">
      <c r="A7" s="45" t="s">
        <v>9</v>
      </c>
      <c r="B7" s="66" t="s">
        <v>7</v>
      </c>
      <c r="C7" s="66" t="s">
        <v>10</v>
      </c>
      <c r="D7" s="26"/>
      <c r="E7" s="28"/>
      <c r="F7" s="33">
        <f>F9+F11</f>
        <v>1508687</v>
      </c>
      <c r="G7" s="33">
        <f>G9+G11</f>
        <v>1508687</v>
      </c>
      <c r="I7" s="10"/>
      <c r="J7" s="10"/>
    </row>
    <row r="8" spans="1:14">
      <c r="A8" s="37" t="s">
        <v>56</v>
      </c>
      <c r="B8" s="28" t="s">
        <v>7</v>
      </c>
      <c r="C8" s="28" t="s">
        <v>10</v>
      </c>
      <c r="D8" s="28" t="s">
        <v>95</v>
      </c>
      <c r="E8" s="28"/>
      <c r="F8" s="32">
        <f>F9</f>
        <v>1158746</v>
      </c>
      <c r="G8" s="32">
        <f>G9</f>
        <v>1158746</v>
      </c>
    </row>
    <row r="9" spans="1:14">
      <c r="A9" s="35" t="s">
        <v>11</v>
      </c>
      <c r="B9" s="28" t="s">
        <v>7</v>
      </c>
      <c r="C9" s="28" t="s">
        <v>10</v>
      </c>
      <c r="D9" s="28" t="s">
        <v>94</v>
      </c>
      <c r="E9" s="28" t="s">
        <v>28</v>
      </c>
      <c r="F9" s="32">
        <f>'3Дол '!F10</f>
        <v>1158746</v>
      </c>
      <c r="G9" s="32">
        <f>F9</f>
        <v>1158746</v>
      </c>
    </row>
    <row r="10" spans="1:14">
      <c r="A10" s="35" t="s">
        <v>86</v>
      </c>
      <c r="B10" s="28" t="s">
        <v>7</v>
      </c>
      <c r="C10" s="28" t="s">
        <v>10</v>
      </c>
      <c r="D10" s="28" t="s">
        <v>94</v>
      </c>
      <c r="E10" s="28"/>
      <c r="F10" s="32">
        <f>F11</f>
        <v>349941</v>
      </c>
      <c r="G10" s="32">
        <f>G11</f>
        <v>349941</v>
      </c>
    </row>
    <row r="11" spans="1:14" ht="22.5" customHeight="1">
      <c r="A11" s="35" t="s">
        <v>81</v>
      </c>
      <c r="B11" s="28" t="s">
        <v>7</v>
      </c>
      <c r="C11" s="28" t="s">
        <v>10</v>
      </c>
      <c r="D11" s="28" t="s">
        <v>94</v>
      </c>
      <c r="E11" s="28" t="s">
        <v>80</v>
      </c>
      <c r="F11" s="32">
        <f>'3Дол '!F11</f>
        <v>349941</v>
      </c>
      <c r="G11" s="32">
        <f>F11</f>
        <v>349941</v>
      </c>
    </row>
    <row r="12" spans="1:14" ht="22.5" customHeight="1">
      <c r="A12" s="45" t="s">
        <v>84</v>
      </c>
      <c r="B12" s="66" t="s">
        <v>7</v>
      </c>
      <c r="C12" s="66" t="s">
        <v>12</v>
      </c>
      <c r="D12" s="28"/>
      <c r="E12" s="28"/>
      <c r="F12" s="33">
        <f>F13</f>
        <v>300000</v>
      </c>
      <c r="G12" s="33">
        <f>G13</f>
        <v>300000</v>
      </c>
      <c r="I12" s="10"/>
      <c r="J12" s="10"/>
    </row>
    <row r="13" spans="1:14" ht="22.5" customHeight="1">
      <c r="A13" s="35" t="s">
        <v>85</v>
      </c>
      <c r="B13" s="28" t="s">
        <v>7</v>
      </c>
      <c r="C13" s="28" t="s">
        <v>12</v>
      </c>
      <c r="D13" s="28" t="s">
        <v>95</v>
      </c>
      <c r="E13" s="28"/>
      <c r="F13" s="32">
        <v>300000</v>
      </c>
      <c r="G13" s="32">
        <v>300000</v>
      </c>
    </row>
    <row r="14" spans="1:14" ht="18" customHeight="1">
      <c r="A14" s="35" t="s">
        <v>56</v>
      </c>
      <c r="B14" s="28" t="s">
        <v>7</v>
      </c>
      <c r="C14" s="28" t="s">
        <v>12</v>
      </c>
      <c r="D14" s="28" t="s">
        <v>96</v>
      </c>
      <c r="E14" s="28" t="s">
        <v>30</v>
      </c>
      <c r="F14" s="32">
        <v>300000</v>
      </c>
      <c r="G14" s="32">
        <v>300000</v>
      </c>
    </row>
    <row r="15" spans="1:14" ht="25.5" customHeight="1">
      <c r="A15" s="35" t="s">
        <v>31</v>
      </c>
      <c r="B15" s="28" t="s">
        <v>7</v>
      </c>
      <c r="C15" s="28" t="s">
        <v>12</v>
      </c>
      <c r="D15" s="28" t="s">
        <v>96</v>
      </c>
      <c r="E15" s="30"/>
      <c r="F15" s="32">
        <v>300000</v>
      </c>
      <c r="G15" s="32">
        <v>300000</v>
      </c>
    </row>
    <row r="16" spans="1:14" ht="21.75" customHeight="1">
      <c r="A16" s="77" t="s">
        <v>77</v>
      </c>
      <c r="B16" s="67" t="s">
        <v>7</v>
      </c>
      <c r="C16" s="67" t="s">
        <v>14</v>
      </c>
      <c r="D16" s="28"/>
      <c r="E16" s="26"/>
      <c r="F16" s="33">
        <f>F17+F24</f>
        <v>13262994</v>
      </c>
      <c r="G16" s="33">
        <f>G17+G24</f>
        <v>13262994</v>
      </c>
      <c r="I16" s="10"/>
      <c r="J16" s="10"/>
    </row>
    <row r="17" spans="1:39" ht="19.5" customHeight="1">
      <c r="A17" s="37" t="s">
        <v>59</v>
      </c>
      <c r="B17" s="26" t="s">
        <v>13</v>
      </c>
      <c r="C17" s="26" t="s">
        <v>14</v>
      </c>
      <c r="D17" s="26" t="s">
        <v>96</v>
      </c>
      <c r="E17" s="28"/>
      <c r="F17" s="63">
        <f>F18+F19+F20+F21+F22+F23</f>
        <v>13193133</v>
      </c>
      <c r="G17" s="63">
        <f>G18+G19+G20+G21+G22+G23</f>
        <v>13193133</v>
      </c>
    </row>
    <row r="18" spans="1:39">
      <c r="A18" s="35" t="s">
        <v>86</v>
      </c>
      <c r="B18" s="28" t="s">
        <v>7</v>
      </c>
      <c r="C18" s="28" t="s">
        <v>14</v>
      </c>
      <c r="D18" s="28" t="s">
        <v>96</v>
      </c>
      <c r="E18" s="28" t="s">
        <v>28</v>
      </c>
      <c r="F18" s="32">
        <f>'3Дол '!F18</f>
        <v>8804763</v>
      </c>
      <c r="G18" s="32">
        <f>F18</f>
        <v>8804763</v>
      </c>
      <c r="H18" s="22"/>
    </row>
    <row r="19" spans="1:39" ht="22.5" customHeight="1">
      <c r="A19" s="35" t="s">
        <v>81</v>
      </c>
      <c r="B19" s="28" t="s">
        <v>7</v>
      </c>
      <c r="C19" s="28" t="s">
        <v>14</v>
      </c>
      <c r="D19" s="28" t="s">
        <v>96</v>
      </c>
      <c r="E19" s="31" t="s">
        <v>80</v>
      </c>
      <c r="F19" s="32">
        <f>'3Дол '!F19</f>
        <v>2659038</v>
      </c>
      <c r="G19" s="32">
        <f>F19</f>
        <v>2659038</v>
      </c>
      <c r="H19" s="22"/>
    </row>
    <row r="20" spans="1:39" s="21" customFormat="1" ht="22.5">
      <c r="A20" s="46" t="s">
        <v>29</v>
      </c>
      <c r="B20" s="31" t="s">
        <v>7</v>
      </c>
      <c r="C20" s="31" t="s">
        <v>14</v>
      </c>
      <c r="D20" s="31" t="s">
        <v>97</v>
      </c>
      <c r="E20" s="31" t="s">
        <v>39</v>
      </c>
      <c r="F20" s="32">
        <v>0</v>
      </c>
      <c r="G20" s="3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21" customFormat="1" ht="12.75" customHeight="1">
      <c r="A21" s="46" t="s">
        <v>79</v>
      </c>
      <c r="B21" s="31" t="s">
        <v>7</v>
      </c>
      <c r="C21" s="31" t="s">
        <v>14</v>
      </c>
      <c r="D21" s="31" t="s">
        <v>96</v>
      </c>
      <c r="E21" s="30" t="s">
        <v>44</v>
      </c>
      <c r="F21" s="32">
        <f>'3Дол '!F21</f>
        <v>365376</v>
      </c>
      <c r="G21" s="32">
        <f>F21</f>
        <v>365376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s="1" customFormat="1" ht="22.5">
      <c r="A22" s="35" t="s">
        <v>31</v>
      </c>
      <c r="B22" s="30" t="s">
        <v>7</v>
      </c>
      <c r="C22" s="30" t="s">
        <v>14</v>
      </c>
      <c r="D22" s="28" t="s">
        <v>96</v>
      </c>
      <c r="E22" s="30" t="s">
        <v>30</v>
      </c>
      <c r="F22" s="32">
        <f>'3Дол '!F22</f>
        <v>1148158</v>
      </c>
      <c r="G22" s="32">
        <f>F22</f>
        <v>1148158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s="1" customFormat="1">
      <c r="A23" s="46" t="s">
        <v>121</v>
      </c>
      <c r="B23" s="30" t="s">
        <v>7</v>
      </c>
      <c r="C23" s="30" t="s">
        <v>14</v>
      </c>
      <c r="D23" s="28" t="s">
        <v>96</v>
      </c>
      <c r="E23" s="30" t="s">
        <v>120</v>
      </c>
      <c r="F23" s="32">
        <f>'3Дол '!F23</f>
        <v>215798</v>
      </c>
      <c r="G23" s="32">
        <f>F23</f>
        <v>215798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1" customFormat="1" ht="12.75" customHeight="1">
      <c r="A24" s="37" t="s">
        <v>60</v>
      </c>
      <c r="B24" s="28" t="s">
        <v>7</v>
      </c>
      <c r="C24" s="28" t="s">
        <v>14</v>
      </c>
      <c r="D24" s="28" t="s">
        <v>95</v>
      </c>
      <c r="E24" s="28"/>
      <c r="F24" s="32">
        <f>F25+F26+F27</f>
        <v>69861</v>
      </c>
      <c r="G24" s="32">
        <f>G25+G26+G27</f>
        <v>69861</v>
      </c>
    </row>
    <row r="25" spans="1:39" s="1" customFormat="1">
      <c r="A25" s="47" t="s">
        <v>35</v>
      </c>
      <c r="B25" s="28" t="s">
        <v>7</v>
      </c>
      <c r="C25" s="28" t="s">
        <v>14</v>
      </c>
      <c r="D25" s="28" t="s">
        <v>98</v>
      </c>
      <c r="E25" s="28" t="s">
        <v>32</v>
      </c>
      <c r="F25" s="32">
        <f>'3Дол '!F25</f>
        <v>3000</v>
      </c>
      <c r="G25" s="32">
        <f>F25</f>
        <v>3000</v>
      </c>
    </row>
    <row r="26" spans="1:39" s="1" customFormat="1">
      <c r="A26" s="48" t="s">
        <v>36</v>
      </c>
      <c r="B26" s="28" t="s">
        <v>7</v>
      </c>
      <c r="C26" s="28" t="s">
        <v>14</v>
      </c>
      <c r="D26" s="28" t="s">
        <v>98</v>
      </c>
      <c r="E26" s="28" t="s">
        <v>34</v>
      </c>
      <c r="F26" s="32">
        <f>'3Дол '!F26</f>
        <v>65861</v>
      </c>
      <c r="G26" s="32">
        <f>F26</f>
        <v>65861</v>
      </c>
    </row>
    <row r="27" spans="1:39" s="1" customFormat="1">
      <c r="A27" s="48" t="s">
        <v>83</v>
      </c>
      <c r="B27" s="28" t="s">
        <v>7</v>
      </c>
      <c r="C27" s="28" t="s">
        <v>14</v>
      </c>
      <c r="D27" s="28" t="s">
        <v>98</v>
      </c>
      <c r="E27" s="26" t="s">
        <v>82</v>
      </c>
      <c r="F27" s="32">
        <f>'3Дол '!F27</f>
        <v>1000</v>
      </c>
      <c r="G27" s="32">
        <f>F27</f>
        <v>1000</v>
      </c>
    </row>
    <row r="28" spans="1:39">
      <c r="A28" s="49" t="s">
        <v>16</v>
      </c>
      <c r="B28" s="66" t="s">
        <v>7</v>
      </c>
      <c r="C28" s="66" t="s">
        <v>23</v>
      </c>
      <c r="D28" s="28"/>
      <c r="E28" s="26"/>
      <c r="F28" s="33">
        <f>F29+F32+F34</f>
        <v>506608</v>
      </c>
      <c r="G28" s="33">
        <f>G29+G32+G34</f>
        <v>506608</v>
      </c>
      <c r="I28" s="10"/>
      <c r="J28" s="10"/>
    </row>
    <row r="29" spans="1:39" ht="15.75" customHeight="1">
      <c r="A29" s="34" t="s">
        <v>61</v>
      </c>
      <c r="B29" s="26" t="s">
        <v>7</v>
      </c>
      <c r="C29" s="26" t="s">
        <v>23</v>
      </c>
      <c r="D29" s="26" t="s">
        <v>95</v>
      </c>
      <c r="E29" s="28"/>
      <c r="F29" s="64">
        <f>F30</f>
        <v>0</v>
      </c>
      <c r="G29" s="64">
        <f>G30</f>
        <v>0</v>
      </c>
    </row>
    <row r="30" spans="1:39" ht="33.75" customHeight="1">
      <c r="A30" s="46" t="s">
        <v>65</v>
      </c>
      <c r="B30" s="31" t="s">
        <v>7</v>
      </c>
      <c r="C30" s="31" t="s">
        <v>23</v>
      </c>
      <c r="D30" s="31" t="s">
        <v>99</v>
      </c>
      <c r="E30" s="28"/>
      <c r="F30" s="32">
        <f>F31</f>
        <v>0</v>
      </c>
      <c r="G30" s="32">
        <f>G31</f>
        <v>0</v>
      </c>
    </row>
    <row r="31" spans="1:39" ht="13.5" customHeight="1">
      <c r="A31" s="46" t="s">
        <v>64</v>
      </c>
      <c r="B31" s="31" t="s">
        <v>7</v>
      </c>
      <c r="C31" s="31" t="s">
        <v>23</v>
      </c>
      <c r="D31" s="31" t="s">
        <v>99</v>
      </c>
      <c r="E31" s="31" t="s">
        <v>45</v>
      </c>
      <c r="F31" s="32">
        <f>'3Дол '!F31</f>
        <v>0</v>
      </c>
      <c r="G31" s="32">
        <f>F31</f>
        <v>0</v>
      </c>
    </row>
    <row r="32" spans="1:39" ht="25.5" customHeight="1">
      <c r="A32" s="46" t="s">
        <v>50</v>
      </c>
      <c r="B32" s="31" t="s">
        <v>7</v>
      </c>
      <c r="C32" s="31" t="s">
        <v>23</v>
      </c>
      <c r="D32" s="31" t="s">
        <v>100</v>
      </c>
      <c r="E32" s="31"/>
      <c r="F32" s="32">
        <f>F33</f>
        <v>2608</v>
      </c>
      <c r="G32" s="32">
        <f>G33</f>
        <v>2608</v>
      </c>
    </row>
    <row r="33" spans="1:10" ht="22.5">
      <c r="A33" s="46" t="s">
        <v>31</v>
      </c>
      <c r="B33" s="31" t="s">
        <v>7</v>
      </c>
      <c r="C33" s="31" t="s">
        <v>23</v>
      </c>
      <c r="D33" s="31" t="s">
        <v>100</v>
      </c>
      <c r="E33" s="26" t="s">
        <v>30</v>
      </c>
      <c r="F33" s="32">
        <f>'3Дол '!F33</f>
        <v>2608</v>
      </c>
      <c r="G33" s="32">
        <f>F33</f>
        <v>2608</v>
      </c>
    </row>
    <row r="34" spans="1:10" ht="15" customHeight="1">
      <c r="A34" s="34" t="s">
        <v>56</v>
      </c>
      <c r="B34" s="50" t="s">
        <v>7</v>
      </c>
      <c r="C34" s="50" t="s">
        <v>23</v>
      </c>
      <c r="D34" s="31" t="s">
        <v>95</v>
      </c>
      <c r="E34" s="26"/>
      <c r="F34" s="32">
        <f>F35</f>
        <v>504000</v>
      </c>
      <c r="G34" s="32">
        <f>G35</f>
        <v>504000</v>
      </c>
    </row>
    <row r="35" spans="1:10" ht="14.25" customHeight="1">
      <c r="A35" s="46" t="s">
        <v>57</v>
      </c>
      <c r="B35" s="50" t="s">
        <v>7</v>
      </c>
      <c r="C35" s="50" t="s">
        <v>23</v>
      </c>
      <c r="D35" s="31" t="s">
        <v>96</v>
      </c>
      <c r="E35" s="28"/>
      <c r="F35" s="32">
        <f>F36</f>
        <v>504000</v>
      </c>
      <c r="G35" s="32">
        <f>G36</f>
        <v>504000</v>
      </c>
    </row>
    <row r="36" spans="1:10" ht="23.25" customHeight="1">
      <c r="A36" s="46" t="s">
        <v>31</v>
      </c>
      <c r="B36" s="31" t="s">
        <v>7</v>
      </c>
      <c r="C36" s="31" t="s">
        <v>23</v>
      </c>
      <c r="D36" s="31" t="s">
        <v>96</v>
      </c>
      <c r="E36" s="28" t="s">
        <v>30</v>
      </c>
      <c r="F36" s="32">
        <f>'3Дол '!F36</f>
        <v>504000</v>
      </c>
      <c r="G36" s="32">
        <f>F36</f>
        <v>504000</v>
      </c>
    </row>
    <row r="37" spans="1:10" ht="19.5" customHeight="1">
      <c r="A37" s="34" t="s">
        <v>68</v>
      </c>
      <c r="B37" s="52" t="s">
        <v>12</v>
      </c>
      <c r="C37" s="52" t="s">
        <v>8</v>
      </c>
      <c r="D37" s="52"/>
      <c r="E37" s="26"/>
      <c r="F37" s="42">
        <f t="shared" ref="F37:G41" si="0">F38</f>
        <v>190000</v>
      </c>
      <c r="G37" s="42">
        <f t="shared" si="0"/>
        <v>190000</v>
      </c>
      <c r="I37" s="10"/>
      <c r="J37" s="10"/>
    </row>
    <row r="38" spans="1:10" ht="22.5">
      <c r="A38" s="55" t="s">
        <v>118</v>
      </c>
      <c r="B38" s="50" t="s">
        <v>12</v>
      </c>
      <c r="C38" s="50" t="s">
        <v>18</v>
      </c>
      <c r="D38" s="31"/>
      <c r="E38" s="28"/>
      <c r="F38" s="63">
        <f t="shared" si="0"/>
        <v>190000</v>
      </c>
      <c r="G38" s="63">
        <f t="shared" si="0"/>
        <v>190000</v>
      </c>
    </row>
    <row r="39" spans="1:10">
      <c r="A39" s="56" t="s">
        <v>62</v>
      </c>
      <c r="B39" s="31" t="s">
        <v>12</v>
      </c>
      <c r="C39" s="31" t="s">
        <v>18</v>
      </c>
      <c r="D39" s="31" t="s">
        <v>95</v>
      </c>
      <c r="E39" s="28"/>
      <c r="F39" s="32">
        <f t="shared" si="0"/>
        <v>190000</v>
      </c>
      <c r="G39" s="32">
        <f t="shared" si="0"/>
        <v>190000</v>
      </c>
    </row>
    <row r="40" spans="1:10">
      <c r="A40" s="54" t="s">
        <v>69</v>
      </c>
      <c r="B40" s="31" t="s">
        <v>12</v>
      </c>
      <c r="C40" s="31" t="s">
        <v>18</v>
      </c>
      <c r="D40" s="31" t="s">
        <v>101</v>
      </c>
      <c r="E40" s="28"/>
      <c r="F40" s="32">
        <f t="shared" si="0"/>
        <v>190000</v>
      </c>
      <c r="G40" s="32">
        <f t="shared" si="0"/>
        <v>190000</v>
      </c>
    </row>
    <row r="41" spans="1:10" ht="27" customHeight="1">
      <c r="A41" s="54" t="s">
        <v>67</v>
      </c>
      <c r="B41" s="31" t="s">
        <v>12</v>
      </c>
      <c r="C41" s="31" t="s">
        <v>18</v>
      </c>
      <c r="D41" s="31" t="s">
        <v>101</v>
      </c>
      <c r="E41" s="28"/>
      <c r="F41" s="32">
        <f t="shared" si="0"/>
        <v>190000</v>
      </c>
      <c r="G41" s="32">
        <f t="shared" si="0"/>
        <v>190000</v>
      </c>
    </row>
    <row r="42" spans="1:10" ht="22.5">
      <c r="A42" s="46" t="s">
        <v>31</v>
      </c>
      <c r="B42" s="31" t="s">
        <v>12</v>
      </c>
      <c r="C42" s="31" t="s">
        <v>18</v>
      </c>
      <c r="D42" s="31" t="s">
        <v>101</v>
      </c>
      <c r="E42" s="28" t="s">
        <v>30</v>
      </c>
      <c r="F42" s="32">
        <f>'3Дол '!F42</f>
        <v>190000</v>
      </c>
      <c r="G42" s="32">
        <f>F42</f>
        <v>190000</v>
      </c>
    </row>
    <row r="43" spans="1:10" ht="18" customHeight="1">
      <c r="A43" s="34" t="s">
        <v>17</v>
      </c>
      <c r="B43" s="52" t="s">
        <v>14</v>
      </c>
      <c r="C43" s="52" t="s">
        <v>8</v>
      </c>
      <c r="D43" s="31"/>
      <c r="E43" s="38"/>
      <c r="F43" s="42">
        <f>F44+F53</f>
        <v>522419</v>
      </c>
      <c r="G43" s="42">
        <f>G44+G53</f>
        <v>2625719</v>
      </c>
      <c r="I43" s="10"/>
      <c r="J43" s="10"/>
    </row>
    <row r="44" spans="1:10" s="1" customFormat="1" ht="17.25" customHeight="1">
      <c r="A44" s="55" t="s">
        <v>27</v>
      </c>
      <c r="B44" s="50" t="s">
        <v>14</v>
      </c>
      <c r="C44" s="50" t="s">
        <v>18</v>
      </c>
      <c r="D44" s="31"/>
      <c r="E44" s="25"/>
      <c r="F44" s="33">
        <f>F45+F49</f>
        <v>101267</v>
      </c>
      <c r="G44" s="33">
        <f>G45+G49</f>
        <v>2204567</v>
      </c>
    </row>
    <row r="45" spans="1:10" ht="18" customHeight="1">
      <c r="A45" s="34" t="s">
        <v>61</v>
      </c>
      <c r="B45" s="31" t="s">
        <v>14</v>
      </c>
      <c r="C45" s="31" t="s">
        <v>18</v>
      </c>
      <c r="D45" s="31" t="s">
        <v>95</v>
      </c>
      <c r="E45" s="30"/>
      <c r="F45" s="32">
        <f>F48</f>
        <v>0</v>
      </c>
      <c r="G45" s="32">
        <f>G48</f>
        <v>0</v>
      </c>
    </row>
    <row r="46" spans="1:10" s="1" customFormat="1" ht="45" customHeight="1">
      <c r="A46" s="46" t="s">
        <v>51</v>
      </c>
      <c r="B46" s="31" t="s">
        <v>14</v>
      </c>
      <c r="C46" s="31" t="s">
        <v>18</v>
      </c>
      <c r="D46" s="31" t="s">
        <v>102</v>
      </c>
      <c r="E46" s="30"/>
      <c r="F46" s="32">
        <f>F47+F48</f>
        <v>0</v>
      </c>
      <c r="G46" s="32">
        <f>G47+G48</f>
        <v>0</v>
      </c>
    </row>
    <row r="47" spans="1:10" s="1" customFormat="1" ht="26.25" customHeight="1">
      <c r="A47" s="46" t="s">
        <v>38</v>
      </c>
      <c r="B47" s="31" t="s">
        <v>14</v>
      </c>
      <c r="C47" s="31" t="s">
        <v>18</v>
      </c>
      <c r="D47" s="31" t="s">
        <v>102</v>
      </c>
      <c r="E47" s="30" t="s">
        <v>37</v>
      </c>
      <c r="F47" s="32">
        <v>0</v>
      </c>
      <c r="G47" s="32">
        <v>0</v>
      </c>
    </row>
    <row r="48" spans="1:10" s="1" customFormat="1" ht="21.75" customHeight="1">
      <c r="A48" s="46" t="s">
        <v>31</v>
      </c>
      <c r="B48" s="31" t="s">
        <v>14</v>
      </c>
      <c r="C48" s="31" t="s">
        <v>18</v>
      </c>
      <c r="D48" s="31" t="s">
        <v>102</v>
      </c>
      <c r="E48" s="30" t="s">
        <v>30</v>
      </c>
      <c r="F48" s="32">
        <v>0</v>
      </c>
      <c r="G48" s="32">
        <f>F48</f>
        <v>0</v>
      </c>
    </row>
    <row r="49" spans="1:10" s="1" customFormat="1" ht="14.25" customHeight="1">
      <c r="A49" s="57" t="s">
        <v>62</v>
      </c>
      <c r="B49" s="31" t="s">
        <v>14</v>
      </c>
      <c r="C49" s="31" t="s">
        <v>18</v>
      </c>
      <c r="D49" s="31" t="s">
        <v>95</v>
      </c>
      <c r="E49" s="30"/>
      <c r="F49" s="32">
        <f>F50+F51</f>
        <v>101267</v>
      </c>
      <c r="G49" s="32">
        <f>G50+G51</f>
        <v>2204567</v>
      </c>
    </row>
    <row r="50" spans="1:10" s="1" customFormat="1" ht="25.5" customHeight="1">
      <c r="A50" s="46" t="s">
        <v>70</v>
      </c>
      <c r="B50" s="31" t="s">
        <v>14</v>
      </c>
      <c r="C50" s="31" t="s">
        <v>18</v>
      </c>
      <c r="D50" s="31" t="s">
        <v>103</v>
      </c>
      <c r="E50" s="30"/>
      <c r="F50" s="32">
        <f>F51+F52</f>
        <v>101267</v>
      </c>
      <c r="G50" s="32">
        <f>G51+G52</f>
        <v>2204567</v>
      </c>
    </row>
    <row r="51" spans="1:10" s="1" customFormat="1" ht="22.5">
      <c r="A51" s="46" t="s">
        <v>38</v>
      </c>
      <c r="B51" s="31" t="s">
        <v>14</v>
      </c>
      <c r="C51" s="31" t="s">
        <v>18</v>
      </c>
      <c r="D51" s="31" t="s">
        <v>103</v>
      </c>
      <c r="E51" s="30" t="s">
        <v>37</v>
      </c>
      <c r="F51" s="32">
        <v>0</v>
      </c>
      <c r="G51" s="32">
        <v>0</v>
      </c>
    </row>
    <row r="52" spans="1:10" s="1" customFormat="1" ht="22.5">
      <c r="A52" s="46" t="s">
        <v>31</v>
      </c>
      <c r="B52" s="31" t="s">
        <v>25</v>
      </c>
      <c r="C52" s="31" t="s">
        <v>18</v>
      </c>
      <c r="D52" s="31" t="s">
        <v>103</v>
      </c>
      <c r="E52" s="67" t="s">
        <v>30</v>
      </c>
      <c r="F52" s="32">
        <v>101267</v>
      </c>
      <c r="G52" s="32">
        <v>2204567</v>
      </c>
    </row>
    <row r="53" spans="1:10" s="1" customFormat="1">
      <c r="A53" s="46" t="s">
        <v>48</v>
      </c>
      <c r="B53" s="69" t="s">
        <v>14</v>
      </c>
      <c r="C53" s="69" t="s">
        <v>47</v>
      </c>
      <c r="D53" s="69"/>
      <c r="E53" s="30"/>
      <c r="F53" s="33">
        <f>F54</f>
        <v>421152</v>
      </c>
      <c r="G53" s="33">
        <f>G54</f>
        <v>421152</v>
      </c>
      <c r="I53" s="98"/>
    </row>
    <row r="54" spans="1:10" s="1" customFormat="1">
      <c r="A54" s="56" t="s">
        <v>56</v>
      </c>
      <c r="B54" s="31" t="s">
        <v>14</v>
      </c>
      <c r="C54" s="31" t="s">
        <v>47</v>
      </c>
      <c r="D54" s="31" t="s">
        <v>95</v>
      </c>
      <c r="E54" s="30"/>
      <c r="F54" s="29">
        <f>F55+F57</f>
        <v>421152</v>
      </c>
      <c r="G54" s="29">
        <f>G55+G57</f>
        <v>421152</v>
      </c>
    </row>
    <row r="55" spans="1:10" s="1" customFormat="1" ht="15.75" customHeight="1">
      <c r="A55" s="46" t="s">
        <v>49</v>
      </c>
      <c r="B55" s="31" t="s">
        <v>14</v>
      </c>
      <c r="C55" s="31" t="s">
        <v>47</v>
      </c>
      <c r="D55" s="31" t="s">
        <v>104</v>
      </c>
      <c r="E55" s="30"/>
      <c r="F55" s="32">
        <f>F56</f>
        <v>221152</v>
      </c>
      <c r="G55" s="32">
        <f>G56</f>
        <v>221152</v>
      </c>
    </row>
    <row r="56" spans="1:10" s="1" customFormat="1" ht="22.5">
      <c r="A56" s="46" t="s">
        <v>31</v>
      </c>
      <c r="B56" s="31" t="s">
        <v>14</v>
      </c>
      <c r="C56" s="31" t="s">
        <v>47</v>
      </c>
      <c r="D56" s="31" t="s">
        <v>104</v>
      </c>
      <c r="E56" s="30" t="s">
        <v>30</v>
      </c>
      <c r="F56" s="32">
        <f>'3Дол '!F55</f>
        <v>221152</v>
      </c>
      <c r="G56" s="32">
        <f>F56</f>
        <v>221152</v>
      </c>
    </row>
    <row r="57" spans="1:10" s="1" customFormat="1" ht="12.75" hidden="1" customHeight="1">
      <c r="A57" s="51" t="s">
        <v>71</v>
      </c>
      <c r="B57" s="31" t="s">
        <v>14</v>
      </c>
      <c r="C57" s="31" t="s">
        <v>47</v>
      </c>
      <c r="D57" s="31" t="s">
        <v>105</v>
      </c>
      <c r="E57" s="30" t="s">
        <v>30</v>
      </c>
      <c r="F57" s="32">
        <f>F58</f>
        <v>200000</v>
      </c>
      <c r="G57" s="32">
        <f>G58</f>
        <v>200000</v>
      </c>
    </row>
    <row r="58" spans="1:10" s="1" customFormat="1" ht="22.5">
      <c r="A58" s="46" t="s">
        <v>31</v>
      </c>
      <c r="B58" s="31" t="s">
        <v>14</v>
      </c>
      <c r="C58" s="31" t="s">
        <v>47</v>
      </c>
      <c r="D58" s="31" t="s">
        <v>105</v>
      </c>
      <c r="E58" s="28" t="s">
        <v>30</v>
      </c>
      <c r="F58" s="32">
        <f>'3Дол '!F58</f>
        <v>200000</v>
      </c>
      <c r="G58" s="32">
        <f>F58</f>
        <v>200000</v>
      </c>
    </row>
    <row r="59" spans="1:10" s="1" customFormat="1">
      <c r="A59" s="34" t="s">
        <v>22</v>
      </c>
      <c r="B59" s="52" t="s">
        <v>15</v>
      </c>
      <c r="C59" s="52" t="s">
        <v>8</v>
      </c>
      <c r="D59" s="31"/>
      <c r="E59" s="26"/>
      <c r="F59" s="36">
        <f>F60+F67+F79+F99</f>
        <v>11914488</v>
      </c>
      <c r="G59" s="36">
        <f>G60+G67+G79+G99</f>
        <v>16014488</v>
      </c>
      <c r="I59" s="98"/>
      <c r="J59" s="98"/>
    </row>
    <row r="60" spans="1:10" s="2" customFormat="1" ht="16.5" customHeight="1">
      <c r="A60" s="53" t="s">
        <v>26</v>
      </c>
      <c r="B60" s="50" t="s">
        <v>15</v>
      </c>
      <c r="C60" s="50" t="s">
        <v>7</v>
      </c>
      <c r="D60" s="31"/>
      <c r="E60" s="26"/>
      <c r="F60" s="39">
        <f>F66+F63</f>
        <v>51000</v>
      </c>
      <c r="G60" s="39">
        <f>G66+G63</f>
        <v>51000</v>
      </c>
    </row>
    <row r="61" spans="1:10" s="2" customFormat="1">
      <c r="A61" s="34" t="s">
        <v>61</v>
      </c>
      <c r="B61" s="50" t="s">
        <v>15</v>
      </c>
      <c r="C61" s="50" t="s">
        <v>7</v>
      </c>
      <c r="D61" s="50" t="s">
        <v>95</v>
      </c>
      <c r="E61" s="30"/>
      <c r="F61" s="64">
        <f>F63</f>
        <v>0</v>
      </c>
      <c r="G61" s="64">
        <f>G63</f>
        <v>0</v>
      </c>
    </row>
    <row r="62" spans="1:10" s="2" customFormat="1" ht="56.25">
      <c r="A62" s="46" t="s">
        <v>52</v>
      </c>
      <c r="B62" s="31" t="s">
        <v>15</v>
      </c>
      <c r="C62" s="31" t="s">
        <v>7</v>
      </c>
      <c r="D62" s="31" t="s">
        <v>106</v>
      </c>
      <c r="E62" s="38"/>
      <c r="F62" s="32">
        <v>0</v>
      </c>
      <c r="G62" s="32">
        <v>0</v>
      </c>
    </row>
    <row r="63" spans="1:10" s="2" customFormat="1" ht="22.5">
      <c r="A63" s="46" t="s">
        <v>38</v>
      </c>
      <c r="B63" s="31" t="s">
        <v>15</v>
      </c>
      <c r="C63" s="31" t="s">
        <v>7</v>
      </c>
      <c r="D63" s="31" t="s">
        <v>106</v>
      </c>
      <c r="E63" s="30" t="s">
        <v>37</v>
      </c>
      <c r="F63" s="32">
        <f>F64+F62</f>
        <v>0</v>
      </c>
      <c r="G63" s="32">
        <f>G64+G62</f>
        <v>0</v>
      </c>
    </row>
    <row r="64" spans="1:10" s="2" customFormat="1" ht="47.25" customHeight="1">
      <c r="A64" s="46" t="s">
        <v>31</v>
      </c>
      <c r="B64" s="31" t="s">
        <v>15</v>
      </c>
      <c r="C64" s="31" t="s">
        <v>7</v>
      </c>
      <c r="D64" s="31" t="s">
        <v>106</v>
      </c>
      <c r="E64" s="30" t="s">
        <v>30</v>
      </c>
      <c r="F64" s="32">
        <v>0</v>
      </c>
      <c r="G64" s="32">
        <v>0</v>
      </c>
    </row>
    <row r="65" spans="1:7" s="2" customFormat="1">
      <c r="A65" s="57" t="s">
        <v>62</v>
      </c>
      <c r="B65" s="50" t="s">
        <v>15</v>
      </c>
      <c r="C65" s="50" t="s">
        <v>7</v>
      </c>
      <c r="D65" s="50" t="s">
        <v>95</v>
      </c>
      <c r="E65" s="28"/>
      <c r="F65" s="64">
        <f>F66</f>
        <v>51000</v>
      </c>
      <c r="G65" s="64">
        <f>G66</f>
        <v>51000</v>
      </c>
    </row>
    <row r="66" spans="1:7" s="2" customFormat="1">
      <c r="A66" s="46" t="s">
        <v>73</v>
      </c>
      <c r="B66" s="31" t="s">
        <v>15</v>
      </c>
      <c r="C66" s="31" t="s">
        <v>7</v>
      </c>
      <c r="D66" s="31" t="s">
        <v>107</v>
      </c>
      <c r="E66" s="28" t="s">
        <v>30</v>
      </c>
      <c r="F66" s="32">
        <f>'3Дол '!F66</f>
        <v>51000</v>
      </c>
      <c r="G66" s="32">
        <f>F66</f>
        <v>51000</v>
      </c>
    </row>
    <row r="67" spans="1:7" s="2" customFormat="1" ht="19.5" customHeight="1">
      <c r="A67" s="58" t="s">
        <v>42</v>
      </c>
      <c r="B67" s="31" t="s">
        <v>15</v>
      </c>
      <c r="C67" s="31" t="s">
        <v>10</v>
      </c>
      <c r="D67" s="31"/>
      <c r="E67" s="30"/>
      <c r="F67" s="84">
        <f>F72+F75</f>
        <v>58933</v>
      </c>
      <c r="G67" s="84">
        <f>G72+G75</f>
        <v>58933</v>
      </c>
    </row>
    <row r="68" spans="1:7" s="2" customFormat="1" ht="81" hidden="1" customHeight="1">
      <c r="A68" s="46"/>
      <c r="B68" s="31"/>
      <c r="C68" s="31"/>
      <c r="D68" s="31"/>
      <c r="E68" s="38"/>
      <c r="F68" s="29"/>
      <c r="G68" s="29"/>
    </row>
    <row r="69" spans="1:7" s="2" customFormat="1" ht="36.75" hidden="1" customHeight="1">
      <c r="A69" s="58" t="s">
        <v>42</v>
      </c>
      <c r="B69" s="50" t="s">
        <v>15</v>
      </c>
      <c r="C69" s="50" t="s">
        <v>10</v>
      </c>
      <c r="D69" s="31"/>
      <c r="E69" s="38"/>
      <c r="F69" s="42">
        <f>F72+F76</f>
        <v>0</v>
      </c>
      <c r="G69" s="42">
        <f>G72+G76</f>
        <v>0</v>
      </c>
    </row>
    <row r="70" spans="1:7" s="2" customFormat="1" ht="35.25" hidden="1" customHeight="1">
      <c r="A70" s="34" t="s">
        <v>61</v>
      </c>
      <c r="B70" s="50" t="s">
        <v>15</v>
      </c>
      <c r="C70" s="50" t="s">
        <v>10</v>
      </c>
      <c r="D70" s="50" t="s">
        <v>95</v>
      </c>
      <c r="E70" s="30"/>
      <c r="F70" s="64">
        <f>F72</f>
        <v>0</v>
      </c>
      <c r="G70" s="64">
        <f>G72</f>
        <v>0</v>
      </c>
    </row>
    <row r="71" spans="1:7" s="2" customFormat="1" ht="24" customHeight="1">
      <c r="A71" s="34" t="s">
        <v>61</v>
      </c>
      <c r="B71" s="50" t="s">
        <v>15</v>
      </c>
      <c r="C71" s="50" t="s">
        <v>10</v>
      </c>
      <c r="D71" s="50" t="s">
        <v>95</v>
      </c>
      <c r="E71" s="30"/>
      <c r="F71" s="64"/>
      <c r="G71" s="64"/>
    </row>
    <row r="72" spans="1:7" s="2" customFormat="1" ht="49.5" customHeight="1">
      <c r="A72" s="46" t="s">
        <v>53</v>
      </c>
      <c r="B72" s="31" t="s">
        <v>15</v>
      </c>
      <c r="C72" s="31" t="s">
        <v>10</v>
      </c>
      <c r="D72" s="31" t="s">
        <v>108</v>
      </c>
      <c r="E72" s="30"/>
      <c r="F72" s="32">
        <f>F73+F74</f>
        <v>0</v>
      </c>
      <c r="G72" s="32">
        <f>G73+G74</f>
        <v>0</v>
      </c>
    </row>
    <row r="73" spans="1:7" s="2" customFormat="1" ht="30" customHeight="1">
      <c r="A73" s="46" t="s">
        <v>38</v>
      </c>
      <c r="B73" s="31" t="s">
        <v>15</v>
      </c>
      <c r="C73" s="31" t="s">
        <v>10</v>
      </c>
      <c r="D73" s="31" t="s">
        <v>108</v>
      </c>
      <c r="E73" s="30" t="s">
        <v>37</v>
      </c>
      <c r="F73" s="32">
        <v>0</v>
      </c>
      <c r="G73" s="32">
        <v>0</v>
      </c>
    </row>
    <row r="74" spans="1:7" s="2" customFormat="1" ht="35.25" customHeight="1">
      <c r="A74" s="46" t="s">
        <v>31</v>
      </c>
      <c r="B74" s="31" t="s">
        <v>15</v>
      </c>
      <c r="C74" s="31" t="s">
        <v>10</v>
      </c>
      <c r="D74" s="31" t="s">
        <v>108</v>
      </c>
      <c r="E74" s="30" t="s">
        <v>30</v>
      </c>
      <c r="F74" s="32">
        <v>0</v>
      </c>
      <c r="G74" s="32">
        <v>0</v>
      </c>
    </row>
    <row r="75" spans="1:7" s="2" customFormat="1" ht="33" customHeight="1">
      <c r="A75" s="54" t="s">
        <v>63</v>
      </c>
      <c r="B75" s="31" t="s">
        <v>15</v>
      </c>
      <c r="C75" s="31" t="s">
        <v>10</v>
      </c>
      <c r="D75" s="31" t="s">
        <v>109</v>
      </c>
      <c r="E75" s="30"/>
      <c r="F75" s="32">
        <f>F76+F77</f>
        <v>58933</v>
      </c>
      <c r="G75" s="32">
        <f>G76+G77</f>
        <v>58933</v>
      </c>
    </row>
    <row r="76" spans="1:7" s="2" customFormat="1" ht="22.5">
      <c r="A76" s="46" t="s">
        <v>38</v>
      </c>
      <c r="B76" s="31" t="s">
        <v>15</v>
      </c>
      <c r="C76" s="31" t="s">
        <v>10</v>
      </c>
      <c r="D76" s="31" t="s">
        <v>109</v>
      </c>
      <c r="E76" s="30" t="s">
        <v>37</v>
      </c>
      <c r="F76" s="32">
        <v>0</v>
      </c>
      <c r="G76" s="32">
        <v>0</v>
      </c>
    </row>
    <row r="77" spans="1:7" s="2" customFormat="1" ht="22.5">
      <c r="A77" s="46" t="s">
        <v>31</v>
      </c>
      <c r="B77" s="31" t="s">
        <v>15</v>
      </c>
      <c r="C77" s="31" t="s">
        <v>10</v>
      </c>
      <c r="D77" s="31" t="s">
        <v>109</v>
      </c>
      <c r="E77" s="30" t="s">
        <v>30</v>
      </c>
      <c r="F77" s="32">
        <v>58933</v>
      </c>
      <c r="G77" s="32">
        <f>F77</f>
        <v>58933</v>
      </c>
    </row>
    <row r="78" spans="1:7" s="2" customFormat="1" ht="34.5" customHeight="1">
      <c r="A78" s="46" t="s">
        <v>76</v>
      </c>
      <c r="B78" s="31" t="s">
        <v>15</v>
      </c>
      <c r="C78" s="31" t="s">
        <v>10</v>
      </c>
      <c r="D78" s="31" t="s">
        <v>109</v>
      </c>
      <c r="E78" s="30" t="s">
        <v>46</v>
      </c>
      <c r="F78" s="32">
        <v>0</v>
      </c>
      <c r="G78" s="32">
        <v>0</v>
      </c>
    </row>
    <row r="79" spans="1:7" s="2" customFormat="1" ht="25.5" customHeight="1">
      <c r="A79" s="59" t="s">
        <v>40</v>
      </c>
      <c r="B79" s="50" t="s">
        <v>15</v>
      </c>
      <c r="C79" s="50" t="s">
        <v>12</v>
      </c>
      <c r="D79" s="31"/>
      <c r="E79" s="38"/>
      <c r="F79" s="42">
        <f>F82+F89</f>
        <v>11779555</v>
      </c>
      <c r="G79" s="42">
        <f>G82+G89</f>
        <v>15879555</v>
      </c>
    </row>
    <row r="80" spans="1:7" s="2" customFormat="1" ht="24" customHeight="1">
      <c r="A80" s="59" t="s">
        <v>89</v>
      </c>
      <c r="B80" s="50" t="s">
        <v>15</v>
      </c>
      <c r="C80" s="50" t="s">
        <v>12</v>
      </c>
      <c r="D80" s="50" t="s">
        <v>88</v>
      </c>
      <c r="E80" s="38"/>
      <c r="F80" s="70">
        <f>F81</f>
        <v>0</v>
      </c>
      <c r="G80" s="70">
        <f>G81</f>
        <v>0</v>
      </c>
    </row>
    <row r="81" spans="1:8" s="2" customFormat="1" ht="24" customHeight="1">
      <c r="A81" s="46" t="s">
        <v>31</v>
      </c>
      <c r="B81" s="50" t="s">
        <v>15</v>
      </c>
      <c r="C81" s="50" t="s">
        <v>12</v>
      </c>
      <c r="D81" s="31" t="s">
        <v>88</v>
      </c>
      <c r="E81" s="38" t="s">
        <v>30</v>
      </c>
      <c r="F81" s="32">
        <v>0</v>
      </c>
      <c r="G81" s="32">
        <v>0</v>
      </c>
    </row>
    <row r="82" spans="1:8" s="2" customFormat="1" ht="24" customHeight="1">
      <c r="A82" s="34" t="s">
        <v>61</v>
      </c>
      <c r="B82" s="31" t="s">
        <v>15</v>
      </c>
      <c r="C82" s="31" t="s">
        <v>12</v>
      </c>
      <c r="D82" s="31" t="s">
        <v>95</v>
      </c>
      <c r="E82" s="31"/>
      <c r="F82" s="64">
        <f>F85+F88</f>
        <v>0</v>
      </c>
      <c r="G82" s="64">
        <f>G83+G86</f>
        <v>0</v>
      </c>
    </row>
    <row r="83" spans="1:8" s="2" customFormat="1" ht="24" customHeight="1">
      <c r="A83" s="46" t="s">
        <v>31</v>
      </c>
      <c r="B83" s="31" t="s">
        <v>15</v>
      </c>
      <c r="C83" s="31" t="s">
        <v>12</v>
      </c>
      <c r="D83" s="31" t="s">
        <v>110</v>
      </c>
      <c r="E83" s="31"/>
      <c r="F83" s="32">
        <f>F84+F85</f>
        <v>0</v>
      </c>
      <c r="G83" s="32">
        <f>G84+G85</f>
        <v>0</v>
      </c>
    </row>
    <row r="84" spans="1:8" s="2" customFormat="1" ht="24" customHeight="1">
      <c r="A84" s="46" t="s">
        <v>38</v>
      </c>
      <c r="B84" s="31" t="s">
        <v>15</v>
      </c>
      <c r="C84" s="31" t="s">
        <v>12</v>
      </c>
      <c r="D84" s="31" t="s">
        <v>110</v>
      </c>
      <c r="E84" s="31" t="s">
        <v>37</v>
      </c>
      <c r="F84" s="32">
        <v>0</v>
      </c>
      <c r="G84" s="32">
        <v>0</v>
      </c>
    </row>
    <row r="85" spans="1:8" s="2" customFormat="1" ht="30" customHeight="1">
      <c r="A85" s="46" t="s">
        <v>31</v>
      </c>
      <c r="B85" s="31" t="s">
        <v>15</v>
      </c>
      <c r="C85" s="31" t="s">
        <v>12</v>
      </c>
      <c r="D85" s="31" t="s">
        <v>110</v>
      </c>
      <c r="E85" s="31" t="s">
        <v>30</v>
      </c>
      <c r="F85" s="32">
        <v>0</v>
      </c>
      <c r="G85" s="32">
        <v>0</v>
      </c>
    </row>
    <row r="86" spans="1:8" s="2" customFormat="1" ht="36.75" customHeight="1">
      <c r="A86" s="46" t="s">
        <v>31</v>
      </c>
      <c r="B86" s="31" t="s">
        <v>15</v>
      </c>
      <c r="C86" s="31" t="s">
        <v>12</v>
      </c>
      <c r="D86" s="31" t="s">
        <v>111</v>
      </c>
      <c r="E86" s="43"/>
      <c r="F86" s="32">
        <f>F88</f>
        <v>0</v>
      </c>
      <c r="G86" s="32">
        <f>G88</f>
        <v>0</v>
      </c>
    </row>
    <row r="87" spans="1:8" s="2" customFormat="1" ht="24.75" customHeight="1">
      <c r="A87" s="46" t="s">
        <v>38</v>
      </c>
      <c r="B87" s="31" t="s">
        <v>15</v>
      </c>
      <c r="C87" s="31" t="s">
        <v>12</v>
      </c>
      <c r="D87" s="31" t="s">
        <v>111</v>
      </c>
      <c r="E87" s="31" t="s">
        <v>37</v>
      </c>
      <c r="F87" s="32">
        <v>0</v>
      </c>
      <c r="G87" s="32">
        <v>0</v>
      </c>
    </row>
    <row r="88" spans="1:8" s="2" customFormat="1" ht="24" customHeight="1">
      <c r="A88" s="46" t="s">
        <v>31</v>
      </c>
      <c r="B88" s="31" t="s">
        <v>15</v>
      </c>
      <c r="C88" s="31" t="s">
        <v>12</v>
      </c>
      <c r="D88" s="31" t="s">
        <v>111</v>
      </c>
      <c r="E88" s="31" t="s">
        <v>30</v>
      </c>
      <c r="F88" s="32">
        <v>0</v>
      </c>
      <c r="G88" s="32">
        <v>0</v>
      </c>
    </row>
    <row r="89" spans="1:8" s="2" customFormat="1">
      <c r="A89" s="57" t="s">
        <v>62</v>
      </c>
      <c r="B89" s="31" t="s">
        <v>15</v>
      </c>
      <c r="C89" s="31" t="s">
        <v>12</v>
      </c>
      <c r="D89" s="31" t="s">
        <v>95</v>
      </c>
      <c r="E89" s="30"/>
      <c r="F89" s="27">
        <f>F90+F93+F95+F97</f>
        <v>11779555</v>
      </c>
      <c r="G89" s="27">
        <f>G90+G93+G95+G97</f>
        <v>15879555</v>
      </c>
    </row>
    <row r="90" spans="1:8" s="2" customFormat="1">
      <c r="A90" s="60" t="s">
        <v>41</v>
      </c>
      <c r="B90" s="31" t="s">
        <v>15</v>
      </c>
      <c r="C90" s="31" t="s">
        <v>12</v>
      </c>
      <c r="D90" s="31" t="s">
        <v>112</v>
      </c>
      <c r="E90" s="30"/>
      <c r="F90" s="32">
        <f>F91+F92</f>
        <v>4367000</v>
      </c>
      <c r="G90" s="32">
        <f>G91+G92</f>
        <v>8467000</v>
      </c>
      <c r="H90" s="78"/>
    </row>
    <row r="91" spans="1:8" s="2" customFormat="1">
      <c r="A91" s="46" t="s">
        <v>121</v>
      </c>
      <c r="B91" s="31" t="s">
        <v>15</v>
      </c>
      <c r="C91" s="31" t="s">
        <v>12</v>
      </c>
      <c r="D91" s="31" t="s">
        <v>112</v>
      </c>
      <c r="E91" s="31" t="s">
        <v>120</v>
      </c>
      <c r="F91" s="32">
        <f>'3Дол '!F91</f>
        <v>4367000</v>
      </c>
      <c r="G91" s="32">
        <f>F91</f>
        <v>4367000</v>
      </c>
    </row>
    <row r="92" spans="1:8" s="2" customFormat="1" ht="21.75" customHeight="1">
      <c r="A92" s="46" t="s">
        <v>31</v>
      </c>
      <c r="B92" s="31" t="s">
        <v>15</v>
      </c>
      <c r="C92" s="31" t="s">
        <v>12</v>
      </c>
      <c r="D92" s="31" t="s">
        <v>112</v>
      </c>
      <c r="E92" s="30" t="s">
        <v>30</v>
      </c>
      <c r="F92" s="32">
        <v>0</v>
      </c>
      <c r="G92" s="32">
        <v>4100000</v>
      </c>
    </row>
    <row r="93" spans="1:8" s="2" customFormat="1" ht="15.75" customHeight="1">
      <c r="A93" s="61" t="s">
        <v>58</v>
      </c>
      <c r="B93" s="31" t="s">
        <v>15</v>
      </c>
      <c r="C93" s="31" t="s">
        <v>12</v>
      </c>
      <c r="D93" s="31" t="s">
        <v>113</v>
      </c>
      <c r="E93" s="30"/>
      <c r="F93" s="32">
        <f>F94</f>
        <v>680000</v>
      </c>
      <c r="G93" s="32">
        <f>G94</f>
        <v>680000</v>
      </c>
    </row>
    <row r="94" spans="1:8" s="2" customFormat="1" ht="23.25" customHeight="1">
      <c r="A94" s="46" t="s">
        <v>31</v>
      </c>
      <c r="B94" s="31" t="s">
        <v>15</v>
      </c>
      <c r="C94" s="31" t="s">
        <v>12</v>
      </c>
      <c r="D94" s="31" t="s">
        <v>113</v>
      </c>
      <c r="E94" s="30" t="s">
        <v>30</v>
      </c>
      <c r="F94" s="32">
        <f>'3Дол '!F94</f>
        <v>680000</v>
      </c>
      <c r="G94" s="32">
        <f>F94</f>
        <v>680000</v>
      </c>
    </row>
    <row r="95" spans="1:8" s="2" customFormat="1" ht="16.5" customHeight="1">
      <c r="A95" s="46" t="s">
        <v>74</v>
      </c>
      <c r="B95" s="31" t="s">
        <v>15</v>
      </c>
      <c r="C95" s="31" t="s">
        <v>12</v>
      </c>
      <c r="D95" s="31" t="s">
        <v>114</v>
      </c>
      <c r="E95" s="30"/>
      <c r="F95" s="32">
        <f>F96</f>
        <v>170000</v>
      </c>
      <c r="G95" s="32">
        <f>G96</f>
        <v>170000</v>
      </c>
    </row>
    <row r="96" spans="1:8" s="2" customFormat="1" ht="22.5">
      <c r="A96" s="46" t="s">
        <v>31</v>
      </c>
      <c r="B96" s="31" t="s">
        <v>15</v>
      </c>
      <c r="C96" s="31" t="s">
        <v>12</v>
      </c>
      <c r="D96" s="31" t="s">
        <v>114</v>
      </c>
      <c r="E96" s="30" t="s">
        <v>30</v>
      </c>
      <c r="F96" s="32">
        <f>'3Дол '!F96</f>
        <v>170000</v>
      </c>
      <c r="G96" s="32">
        <f>F96</f>
        <v>170000</v>
      </c>
    </row>
    <row r="97" spans="1:10" s="2" customFormat="1" ht="15" customHeight="1">
      <c r="A97" s="46" t="s">
        <v>75</v>
      </c>
      <c r="B97" s="31" t="s">
        <v>15</v>
      </c>
      <c r="C97" s="31" t="s">
        <v>12</v>
      </c>
      <c r="D97" s="31" t="s">
        <v>115</v>
      </c>
      <c r="E97" s="30"/>
      <c r="F97" s="32">
        <f>F98</f>
        <v>6562555</v>
      </c>
      <c r="G97" s="32">
        <f>G98</f>
        <v>6562555</v>
      </c>
    </row>
    <row r="98" spans="1:10" s="2" customFormat="1" ht="22.5" customHeight="1">
      <c r="A98" s="46" t="s">
        <v>31</v>
      </c>
      <c r="B98" s="31" t="s">
        <v>15</v>
      </c>
      <c r="C98" s="31" t="s">
        <v>12</v>
      </c>
      <c r="D98" s="31" t="s">
        <v>115</v>
      </c>
      <c r="E98" s="30" t="s">
        <v>30</v>
      </c>
      <c r="F98" s="32">
        <f>'3Дол '!F98</f>
        <v>6562555</v>
      </c>
      <c r="G98" s="32">
        <f>F98</f>
        <v>6562555</v>
      </c>
    </row>
    <row r="99" spans="1:10" s="2" customFormat="1" ht="18" customHeight="1">
      <c r="A99" s="34" t="s">
        <v>43</v>
      </c>
      <c r="B99" s="31" t="s">
        <v>15</v>
      </c>
      <c r="C99" s="31" t="s">
        <v>15</v>
      </c>
      <c r="D99" s="31"/>
      <c r="E99" s="30"/>
      <c r="F99" s="81">
        <f t="shared" ref="F99:G101" si="1">F100</f>
        <v>25000</v>
      </c>
      <c r="G99" s="81">
        <f t="shared" si="1"/>
        <v>25000</v>
      </c>
    </row>
    <row r="100" spans="1:10" s="2" customFormat="1" ht="24.75" customHeight="1">
      <c r="A100" s="46" t="s">
        <v>43</v>
      </c>
      <c r="B100" s="31" t="s">
        <v>15</v>
      </c>
      <c r="C100" s="31" t="s">
        <v>15</v>
      </c>
      <c r="D100" s="31" t="s">
        <v>95</v>
      </c>
      <c r="E100" s="30"/>
      <c r="F100" s="32">
        <f t="shared" si="1"/>
        <v>25000</v>
      </c>
      <c r="G100" s="32">
        <f t="shared" si="1"/>
        <v>25000</v>
      </c>
    </row>
    <row r="101" spans="1:10" s="2" customFormat="1" ht="15.75" customHeight="1">
      <c r="A101" s="46" t="s">
        <v>123</v>
      </c>
      <c r="B101" s="31" t="s">
        <v>15</v>
      </c>
      <c r="C101" s="31" t="s">
        <v>15</v>
      </c>
      <c r="D101" s="31" t="s">
        <v>122</v>
      </c>
      <c r="E101" s="30"/>
      <c r="F101" s="32">
        <f t="shared" si="1"/>
        <v>25000</v>
      </c>
      <c r="G101" s="32">
        <f t="shared" si="1"/>
        <v>25000</v>
      </c>
    </row>
    <row r="102" spans="1:10" s="2" customFormat="1" ht="22.5" customHeight="1">
      <c r="A102" s="46" t="s">
        <v>31</v>
      </c>
      <c r="B102" s="31" t="s">
        <v>15</v>
      </c>
      <c r="C102" s="31" t="s">
        <v>15</v>
      </c>
      <c r="D102" s="31" t="s">
        <v>122</v>
      </c>
      <c r="E102" s="28" t="s">
        <v>30</v>
      </c>
      <c r="F102" s="32">
        <f>'3Дол '!F102</f>
        <v>25000</v>
      </c>
      <c r="G102" s="32">
        <f>F102</f>
        <v>25000</v>
      </c>
    </row>
    <row r="103" spans="1:10" s="2" customFormat="1" ht="27.75" customHeight="1">
      <c r="A103" s="76" t="s">
        <v>90</v>
      </c>
      <c r="B103" s="52" t="s">
        <v>20</v>
      </c>
      <c r="C103" s="52" t="s">
        <v>8</v>
      </c>
      <c r="D103" s="31"/>
      <c r="E103" s="26"/>
      <c r="F103" s="42">
        <f t="shared" ref="F103:G106" si="2">F104</f>
        <v>226512</v>
      </c>
      <c r="G103" s="42">
        <f t="shared" si="2"/>
        <v>226512</v>
      </c>
      <c r="I103" s="16"/>
      <c r="J103" s="16"/>
    </row>
    <row r="104" spans="1:10" s="2" customFormat="1" ht="18.75" customHeight="1">
      <c r="A104" s="71" t="s">
        <v>90</v>
      </c>
      <c r="B104" s="50" t="s">
        <v>20</v>
      </c>
      <c r="C104" s="50" t="s">
        <v>12</v>
      </c>
      <c r="D104" s="31"/>
      <c r="E104" s="28"/>
      <c r="F104" s="64">
        <f t="shared" si="2"/>
        <v>226512</v>
      </c>
      <c r="G104" s="64">
        <f t="shared" si="2"/>
        <v>226512</v>
      </c>
    </row>
    <row r="105" spans="1:10" s="2" customFormat="1" ht="21.75" customHeight="1">
      <c r="A105" s="71" t="s">
        <v>93</v>
      </c>
      <c r="B105" s="31" t="s">
        <v>20</v>
      </c>
      <c r="C105" s="31" t="s">
        <v>12</v>
      </c>
      <c r="D105" s="31" t="s">
        <v>95</v>
      </c>
      <c r="E105" s="28"/>
      <c r="F105" s="32">
        <f t="shared" si="2"/>
        <v>226512</v>
      </c>
      <c r="G105" s="32">
        <f t="shared" si="2"/>
        <v>226512</v>
      </c>
    </row>
    <row r="106" spans="1:10" s="2" customFormat="1" ht="45">
      <c r="A106" s="71" t="s">
        <v>92</v>
      </c>
      <c r="B106" s="31" t="s">
        <v>20</v>
      </c>
      <c r="C106" s="31" t="s">
        <v>12</v>
      </c>
      <c r="D106" s="31" t="s">
        <v>116</v>
      </c>
      <c r="E106" s="28"/>
      <c r="F106" s="32">
        <f t="shared" si="2"/>
        <v>226512</v>
      </c>
      <c r="G106" s="32">
        <f t="shared" si="2"/>
        <v>226512</v>
      </c>
    </row>
    <row r="107" spans="1:10" s="2" customFormat="1">
      <c r="A107" s="46" t="s">
        <v>91</v>
      </c>
      <c r="B107" s="31" t="s">
        <v>20</v>
      </c>
      <c r="C107" s="31" t="s">
        <v>12</v>
      </c>
      <c r="D107" s="31" t="s">
        <v>116</v>
      </c>
      <c r="E107" s="28" t="s">
        <v>128</v>
      </c>
      <c r="F107" s="32">
        <f>'3Дол '!F107</f>
        <v>226512</v>
      </c>
      <c r="G107" s="32">
        <f>F107</f>
        <v>226512</v>
      </c>
    </row>
    <row r="108" spans="1:10" s="2" customFormat="1">
      <c r="A108" s="55" t="s">
        <v>19</v>
      </c>
      <c r="B108" s="52" t="s">
        <v>21</v>
      </c>
      <c r="C108" s="52" t="s">
        <v>8</v>
      </c>
      <c r="D108" s="31"/>
      <c r="E108" s="26"/>
      <c r="F108" s="42">
        <f t="shared" ref="F108:G112" si="3">F109</f>
        <v>504400</v>
      </c>
      <c r="G108" s="42">
        <f t="shared" si="3"/>
        <v>504400</v>
      </c>
      <c r="I108" s="16"/>
      <c r="J108" s="16"/>
    </row>
    <row r="109" spans="1:10" s="2" customFormat="1">
      <c r="A109" s="53" t="s">
        <v>24</v>
      </c>
      <c r="B109" s="50" t="s">
        <v>21</v>
      </c>
      <c r="C109" s="50" t="s">
        <v>10</v>
      </c>
      <c r="D109" s="31"/>
      <c r="E109" s="28"/>
      <c r="F109" s="27">
        <f>F110</f>
        <v>504400</v>
      </c>
      <c r="G109" s="27">
        <f>G110</f>
        <v>504400</v>
      </c>
    </row>
    <row r="110" spans="1:10" s="2" customFormat="1">
      <c r="A110" s="56" t="s">
        <v>62</v>
      </c>
      <c r="B110" s="31" t="s">
        <v>21</v>
      </c>
      <c r="C110" s="31" t="s">
        <v>10</v>
      </c>
      <c r="D110" s="31" t="s">
        <v>95</v>
      </c>
      <c r="E110" s="28"/>
      <c r="F110" s="29">
        <f>F111</f>
        <v>504400</v>
      </c>
      <c r="G110" s="29">
        <f>G111</f>
        <v>504400</v>
      </c>
    </row>
    <row r="111" spans="1:10" s="2" customFormat="1" ht="27.75" customHeight="1">
      <c r="A111" s="54" t="s">
        <v>72</v>
      </c>
      <c r="B111" s="31" t="s">
        <v>21</v>
      </c>
      <c r="C111" s="31" t="s">
        <v>10</v>
      </c>
      <c r="D111" s="31" t="s">
        <v>117</v>
      </c>
      <c r="E111" s="86"/>
      <c r="F111" s="29">
        <f>'3Дол '!F112</f>
        <v>504400</v>
      </c>
      <c r="G111" s="29">
        <f>F111</f>
        <v>504400</v>
      </c>
    </row>
    <row r="112" spans="1:10" s="2" customFormat="1" ht="27.75" hidden="1" customHeight="1">
      <c r="A112" s="54" t="s">
        <v>72</v>
      </c>
      <c r="B112" s="31" t="s">
        <v>21</v>
      </c>
      <c r="C112" s="31" t="s">
        <v>10</v>
      </c>
      <c r="D112" s="31" t="s">
        <v>117</v>
      </c>
      <c r="E112" s="28" t="s">
        <v>30</v>
      </c>
      <c r="F112" s="29">
        <f t="shared" si="3"/>
        <v>825398</v>
      </c>
      <c r="G112" s="29">
        <f t="shared" si="3"/>
        <v>825398</v>
      </c>
    </row>
    <row r="113" spans="1:10" s="2" customFormat="1" ht="39" hidden="1" customHeight="1">
      <c r="A113" s="46" t="s">
        <v>78</v>
      </c>
      <c r="B113" s="31" t="s">
        <v>21</v>
      </c>
      <c r="C113" s="31" t="s">
        <v>10</v>
      </c>
      <c r="D113" s="31" t="s">
        <v>117</v>
      </c>
      <c r="E113" s="28"/>
      <c r="F113" s="29">
        <v>825398</v>
      </c>
      <c r="G113" s="29">
        <v>825398</v>
      </c>
    </row>
    <row r="114" spans="1:10" s="2" customFormat="1" ht="27.75" hidden="1" customHeight="1">
      <c r="A114" s="62" t="s">
        <v>2</v>
      </c>
      <c r="B114" s="31"/>
      <c r="C114" s="31"/>
      <c r="D114" s="31"/>
      <c r="E114" s="28" t="s">
        <v>30</v>
      </c>
      <c r="F114" s="36">
        <f>F7+F12+F16+F28+F37+F43+F59+F99+F103+F108</f>
        <v>28961108</v>
      </c>
      <c r="G114" s="36">
        <f>G7+G12+G16+G28+G37+G43+G59+G99+G103+G108</f>
        <v>35164408</v>
      </c>
    </row>
    <row r="115" spans="1:10" s="2" customFormat="1" ht="18.75" customHeight="1">
      <c r="A115" s="62" t="s">
        <v>2</v>
      </c>
      <c r="B115" s="31"/>
      <c r="C115" s="31"/>
      <c r="D115" s="83"/>
      <c r="E115" s="28"/>
      <c r="F115" s="36">
        <f>F7+F12+F16+F28+F37+F43+F59+F103+F108</f>
        <v>28936108</v>
      </c>
      <c r="G115" s="36">
        <f>G7+G12+G16+G28+G37+G43+G59+G103+G108</f>
        <v>35139408</v>
      </c>
      <c r="I115" s="16"/>
      <c r="J115" s="16"/>
    </row>
    <row r="116" spans="1:10" s="6" customFormat="1">
      <c r="A116" s="19"/>
      <c r="B116" s="20"/>
      <c r="C116" s="20"/>
      <c r="D116" s="4"/>
      <c r="E116" s="20"/>
      <c r="F116" s="10"/>
    </row>
    <row r="117" spans="1:10">
      <c r="D117" s="3"/>
      <c r="F117" s="10"/>
      <c r="G117" s="14"/>
    </row>
    <row r="118" spans="1:10" s="3" customFormat="1">
      <c r="G118" s="13"/>
    </row>
    <row r="119" spans="1:10" s="3" customFormat="1"/>
    <row r="120" spans="1:10" s="3" customFormat="1"/>
    <row r="121" spans="1:10" s="3" customFormat="1"/>
    <row r="122" spans="1:10" s="3" customFormat="1"/>
    <row r="123" spans="1:10" s="3" customFormat="1"/>
    <row r="124" spans="1:10" s="3" customFormat="1"/>
    <row r="125" spans="1:10" s="3" customFormat="1" ht="14.25">
      <c r="B125" s="7"/>
    </row>
    <row r="126" spans="1:10" s="3" customFormat="1"/>
    <row r="127" spans="1:10" s="3" customFormat="1"/>
    <row r="128" spans="1:10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W937"/>
  <sheetViews>
    <sheetView workbookViewId="0">
      <selection activeCell="C1" sqref="C1:G1"/>
    </sheetView>
  </sheetViews>
  <sheetFormatPr defaultRowHeight="12.75"/>
  <cols>
    <col min="1" max="1" width="66.28515625" customWidth="1"/>
    <col min="2" max="2" width="4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5" customWidth="1"/>
    <col min="8" max="8" width="28.28515625" customWidth="1"/>
    <col min="9" max="9" width="14.42578125" bestFit="1" customWidth="1"/>
    <col min="10" max="10" width="10.140625" bestFit="1" customWidth="1"/>
  </cols>
  <sheetData>
    <row r="1" spans="1:9" ht="72" customHeight="1">
      <c r="C1" s="102" t="s">
        <v>135</v>
      </c>
      <c r="D1" s="102"/>
      <c r="E1" s="102"/>
      <c r="F1" s="102"/>
      <c r="G1" s="102"/>
      <c r="H1" s="12"/>
      <c r="I1" s="12"/>
    </row>
    <row r="2" spans="1:9" ht="28.5" customHeight="1">
      <c r="A2" s="114" t="s">
        <v>131</v>
      </c>
      <c r="B2" s="114"/>
      <c r="C2" s="114"/>
      <c r="D2" s="114"/>
      <c r="E2" s="114"/>
      <c r="F2" s="114"/>
      <c r="G2" s="114"/>
      <c r="H2" s="12"/>
      <c r="I2" s="12"/>
    </row>
    <row r="3" spans="1:9" ht="9" customHeight="1">
      <c r="A3" s="104"/>
      <c r="B3" s="104"/>
      <c r="C3" s="104"/>
      <c r="D3" s="104"/>
      <c r="E3" s="104"/>
      <c r="F3" s="105"/>
      <c r="G3" s="106"/>
    </row>
    <row r="4" spans="1:9" ht="27.75" customHeight="1">
      <c r="A4" s="107" t="s">
        <v>0</v>
      </c>
      <c r="B4" s="109" t="s">
        <v>1</v>
      </c>
      <c r="C4" s="110"/>
      <c r="D4" s="110"/>
      <c r="E4" s="110"/>
      <c r="F4" s="111"/>
      <c r="G4" s="112" t="s">
        <v>119</v>
      </c>
    </row>
    <row r="5" spans="1:9" ht="61.5" customHeight="1">
      <c r="A5" s="115"/>
      <c r="B5" s="23" t="s">
        <v>87</v>
      </c>
      <c r="C5" s="23" t="s">
        <v>4</v>
      </c>
      <c r="D5" s="24" t="s">
        <v>33</v>
      </c>
      <c r="E5" s="24" t="s">
        <v>5</v>
      </c>
      <c r="F5" s="24" t="s">
        <v>6</v>
      </c>
      <c r="G5" s="113"/>
    </row>
    <row r="6" spans="1:9">
      <c r="A6" s="44" t="s">
        <v>3</v>
      </c>
      <c r="B6" s="72">
        <v>903</v>
      </c>
      <c r="C6" s="25" t="s">
        <v>7</v>
      </c>
      <c r="D6" s="25" t="s">
        <v>8</v>
      </c>
      <c r="E6" s="25"/>
      <c r="F6" s="25"/>
      <c r="G6" s="42">
        <f>G7+G12+G16+G28</f>
        <v>15578289</v>
      </c>
    </row>
    <row r="7" spans="1:9" ht="22.5">
      <c r="A7" s="45" t="s">
        <v>9</v>
      </c>
      <c r="B7" s="73">
        <v>903</v>
      </c>
      <c r="C7" s="66" t="s">
        <v>7</v>
      </c>
      <c r="D7" s="66" t="s">
        <v>10</v>
      </c>
      <c r="E7" s="26"/>
      <c r="F7" s="26"/>
      <c r="G7" s="33">
        <f>G8</f>
        <v>1508687</v>
      </c>
      <c r="H7" s="10"/>
    </row>
    <row r="8" spans="1:9">
      <c r="A8" s="37" t="s">
        <v>56</v>
      </c>
      <c r="B8" s="74">
        <v>903</v>
      </c>
      <c r="C8" s="28" t="s">
        <v>7</v>
      </c>
      <c r="D8" s="28" t="s">
        <v>10</v>
      </c>
      <c r="E8" s="28" t="s">
        <v>95</v>
      </c>
      <c r="F8" s="28"/>
      <c r="G8" s="32">
        <f>G9</f>
        <v>1508687</v>
      </c>
    </row>
    <row r="9" spans="1:9">
      <c r="A9" s="35" t="s">
        <v>11</v>
      </c>
      <c r="B9" s="74">
        <v>903</v>
      </c>
      <c r="C9" s="28" t="s">
        <v>7</v>
      </c>
      <c r="D9" s="28" t="s">
        <v>10</v>
      </c>
      <c r="E9" s="28" t="s">
        <v>94</v>
      </c>
      <c r="F9" s="28"/>
      <c r="G9" s="32">
        <f>G10+G11</f>
        <v>1508687</v>
      </c>
    </row>
    <row r="10" spans="1:9">
      <c r="A10" s="35" t="s">
        <v>86</v>
      </c>
      <c r="B10" s="74">
        <v>903</v>
      </c>
      <c r="C10" s="28" t="s">
        <v>7</v>
      </c>
      <c r="D10" s="28" t="s">
        <v>10</v>
      </c>
      <c r="E10" s="28" t="s">
        <v>94</v>
      </c>
      <c r="F10" s="28" t="s">
        <v>28</v>
      </c>
      <c r="G10" s="32">
        <f>'3Дол '!F10</f>
        <v>1158746</v>
      </c>
    </row>
    <row r="11" spans="1:9" ht="22.5" customHeight="1">
      <c r="A11" s="35" t="s">
        <v>81</v>
      </c>
      <c r="B11" s="74">
        <v>903</v>
      </c>
      <c r="C11" s="28" t="s">
        <v>7</v>
      </c>
      <c r="D11" s="28" t="s">
        <v>10</v>
      </c>
      <c r="E11" s="28" t="s">
        <v>94</v>
      </c>
      <c r="F11" s="28" t="s">
        <v>80</v>
      </c>
      <c r="G11" s="32">
        <f>'3Дол '!F11</f>
        <v>349941</v>
      </c>
    </row>
    <row r="12" spans="1:9" ht="22.5" customHeight="1">
      <c r="A12" s="45" t="s">
        <v>84</v>
      </c>
      <c r="B12" s="73">
        <v>903</v>
      </c>
      <c r="C12" s="66" t="s">
        <v>7</v>
      </c>
      <c r="D12" s="66" t="s">
        <v>12</v>
      </c>
      <c r="E12" s="28"/>
      <c r="F12" s="28"/>
      <c r="G12" s="33">
        <f>G13</f>
        <v>300000</v>
      </c>
    </row>
    <row r="13" spans="1:9" ht="22.5" customHeight="1">
      <c r="A13" s="35" t="s">
        <v>85</v>
      </c>
      <c r="B13" s="74">
        <v>903</v>
      </c>
      <c r="C13" s="28" t="s">
        <v>7</v>
      </c>
      <c r="D13" s="28" t="s">
        <v>12</v>
      </c>
      <c r="E13" s="28" t="s">
        <v>95</v>
      </c>
      <c r="F13" s="28"/>
      <c r="G13" s="32">
        <v>300000</v>
      </c>
    </row>
    <row r="14" spans="1:9" ht="18" customHeight="1">
      <c r="A14" s="35" t="s">
        <v>56</v>
      </c>
      <c r="B14" s="74">
        <v>903</v>
      </c>
      <c r="C14" s="28" t="s">
        <v>7</v>
      </c>
      <c r="D14" s="28" t="s">
        <v>12</v>
      </c>
      <c r="E14" s="28" t="s">
        <v>96</v>
      </c>
      <c r="F14" s="28"/>
      <c r="G14" s="32">
        <v>300000</v>
      </c>
    </row>
    <row r="15" spans="1:9" ht="22.5" customHeight="1">
      <c r="A15" s="35" t="s">
        <v>31</v>
      </c>
      <c r="B15" s="74">
        <v>903</v>
      </c>
      <c r="C15" s="28" t="s">
        <v>7</v>
      </c>
      <c r="D15" s="28" t="s">
        <v>12</v>
      </c>
      <c r="E15" s="28" t="s">
        <v>96</v>
      </c>
      <c r="F15" s="28" t="s">
        <v>30</v>
      </c>
      <c r="G15" s="32">
        <f>'3Дол '!F15</f>
        <v>300000</v>
      </c>
    </row>
    <row r="16" spans="1:9">
      <c r="A16" s="77" t="s">
        <v>77</v>
      </c>
      <c r="B16" s="73">
        <v>903</v>
      </c>
      <c r="C16" s="67" t="s">
        <v>7</v>
      </c>
      <c r="D16" s="67" t="s">
        <v>14</v>
      </c>
      <c r="E16" s="28"/>
      <c r="F16" s="30"/>
      <c r="G16" s="33">
        <f>G17+G24</f>
        <v>13262994</v>
      </c>
      <c r="H16" s="10"/>
    </row>
    <row r="17" spans="1:179" ht="19.5" customHeight="1">
      <c r="A17" s="37" t="s">
        <v>59</v>
      </c>
      <c r="B17" s="75">
        <v>903</v>
      </c>
      <c r="C17" s="26" t="s">
        <v>13</v>
      </c>
      <c r="D17" s="26" t="s">
        <v>14</v>
      </c>
      <c r="E17" s="26" t="s">
        <v>96</v>
      </c>
      <c r="F17" s="26"/>
      <c r="G17" s="63">
        <f>G18+G19+G20+G21+G22+G23</f>
        <v>13193133</v>
      </c>
      <c r="H17" s="10"/>
    </row>
    <row r="18" spans="1:179">
      <c r="A18" s="35" t="s">
        <v>86</v>
      </c>
      <c r="B18" s="74">
        <v>903</v>
      </c>
      <c r="C18" s="28" t="s">
        <v>7</v>
      </c>
      <c r="D18" s="28" t="s">
        <v>14</v>
      </c>
      <c r="E18" s="28" t="s">
        <v>96</v>
      </c>
      <c r="F18" s="28" t="s">
        <v>28</v>
      </c>
      <c r="G18" s="32">
        <f>'3Дол '!F18</f>
        <v>8804763</v>
      </c>
      <c r="H18" s="10"/>
    </row>
    <row r="19" spans="1:179" ht="22.5" customHeight="1">
      <c r="A19" s="35" t="s">
        <v>81</v>
      </c>
      <c r="B19" s="74">
        <v>903</v>
      </c>
      <c r="C19" s="28" t="s">
        <v>7</v>
      </c>
      <c r="D19" s="28" t="s">
        <v>14</v>
      </c>
      <c r="E19" s="28" t="s">
        <v>96</v>
      </c>
      <c r="F19" s="28" t="s">
        <v>80</v>
      </c>
      <c r="G19" s="32">
        <f>'3Дол '!F19</f>
        <v>2659038</v>
      </c>
    </row>
    <row r="20" spans="1:179" s="21" customFormat="1" ht="22.5">
      <c r="A20" s="46" t="s">
        <v>29</v>
      </c>
      <c r="B20" s="74">
        <v>903</v>
      </c>
      <c r="C20" s="31" t="s">
        <v>7</v>
      </c>
      <c r="D20" s="31" t="s">
        <v>14</v>
      </c>
      <c r="E20" s="31" t="s">
        <v>97</v>
      </c>
      <c r="F20" s="31" t="s">
        <v>39</v>
      </c>
      <c r="G20" s="3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</row>
    <row r="21" spans="1:179" s="21" customFormat="1" ht="18" customHeight="1">
      <c r="A21" s="46" t="s">
        <v>79</v>
      </c>
      <c r="B21" s="74">
        <v>903</v>
      </c>
      <c r="C21" s="31" t="s">
        <v>7</v>
      </c>
      <c r="D21" s="31" t="s">
        <v>14</v>
      </c>
      <c r="E21" s="31" t="s">
        <v>96</v>
      </c>
      <c r="F21" s="31" t="s">
        <v>44</v>
      </c>
      <c r="G21" s="32">
        <f>'3Дол '!F21</f>
        <v>365376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</row>
    <row r="22" spans="1:179" s="1" customFormat="1" ht="22.5">
      <c r="A22" s="35" t="s">
        <v>31</v>
      </c>
      <c r="B22" s="74">
        <v>903</v>
      </c>
      <c r="C22" s="30" t="s">
        <v>7</v>
      </c>
      <c r="D22" s="30" t="s">
        <v>14</v>
      </c>
      <c r="E22" s="28" t="s">
        <v>96</v>
      </c>
      <c r="F22" s="30" t="s">
        <v>30</v>
      </c>
      <c r="G22" s="32">
        <f>'3Дол '!F22</f>
        <v>1148158</v>
      </c>
    </row>
    <row r="23" spans="1:179" s="1" customFormat="1">
      <c r="A23" s="46" t="s">
        <v>121</v>
      </c>
      <c r="B23" s="74">
        <v>903</v>
      </c>
      <c r="C23" s="30" t="s">
        <v>7</v>
      </c>
      <c r="D23" s="30" t="s">
        <v>14</v>
      </c>
      <c r="E23" s="28" t="s">
        <v>96</v>
      </c>
      <c r="F23" s="30" t="s">
        <v>120</v>
      </c>
      <c r="G23" s="32">
        <f>'3Дол '!F23</f>
        <v>215798</v>
      </c>
    </row>
    <row r="24" spans="1:179" s="1" customFormat="1" ht="12.75" customHeight="1">
      <c r="A24" s="37" t="s">
        <v>60</v>
      </c>
      <c r="B24" s="74">
        <v>903</v>
      </c>
      <c r="C24" s="28" t="s">
        <v>7</v>
      </c>
      <c r="D24" s="28" t="s">
        <v>14</v>
      </c>
      <c r="E24" s="28" t="s">
        <v>95</v>
      </c>
      <c r="F24" s="30"/>
      <c r="G24" s="32">
        <f>G25+G26+G27</f>
        <v>69861</v>
      </c>
    </row>
    <row r="25" spans="1:179" s="1" customFormat="1">
      <c r="A25" s="47" t="s">
        <v>35</v>
      </c>
      <c r="B25" s="74">
        <v>903</v>
      </c>
      <c r="C25" s="28" t="s">
        <v>7</v>
      </c>
      <c r="D25" s="28" t="s">
        <v>14</v>
      </c>
      <c r="E25" s="28" t="s">
        <v>98</v>
      </c>
      <c r="F25" s="28" t="s">
        <v>32</v>
      </c>
      <c r="G25" s="32">
        <f>'3Дол '!F25</f>
        <v>3000</v>
      </c>
    </row>
    <row r="26" spans="1:179" s="1" customFormat="1">
      <c r="A26" s="48" t="s">
        <v>36</v>
      </c>
      <c r="B26" s="74">
        <v>903</v>
      </c>
      <c r="C26" s="28" t="s">
        <v>7</v>
      </c>
      <c r="D26" s="28" t="s">
        <v>14</v>
      </c>
      <c r="E26" s="28" t="s">
        <v>98</v>
      </c>
      <c r="F26" s="28" t="s">
        <v>34</v>
      </c>
      <c r="G26" s="32">
        <f>'3Дол '!F26</f>
        <v>65861</v>
      </c>
    </row>
    <row r="27" spans="1:179" s="1" customFormat="1">
      <c r="A27" s="48" t="s">
        <v>83</v>
      </c>
      <c r="B27" s="74">
        <v>903</v>
      </c>
      <c r="C27" s="28" t="s">
        <v>7</v>
      </c>
      <c r="D27" s="28" t="s">
        <v>14</v>
      </c>
      <c r="E27" s="28" t="s">
        <v>98</v>
      </c>
      <c r="F27" s="28" t="s">
        <v>82</v>
      </c>
      <c r="G27" s="32">
        <f>'3Дол '!F27</f>
        <v>1000</v>
      </c>
    </row>
    <row r="28" spans="1:179">
      <c r="A28" s="49" t="s">
        <v>16</v>
      </c>
      <c r="B28" s="73">
        <v>903</v>
      </c>
      <c r="C28" s="66" t="s">
        <v>7</v>
      </c>
      <c r="D28" s="66" t="s">
        <v>23</v>
      </c>
      <c r="E28" s="28"/>
      <c r="F28" s="26"/>
      <c r="G28" s="33">
        <f>G29+G32+G34</f>
        <v>506608</v>
      </c>
    </row>
    <row r="29" spans="1:179" ht="15.75" customHeight="1">
      <c r="A29" s="34" t="s">
        <v>61</v>
      </c>
      <c r="B29" s="75">
        <v>903</v>
      </c>
      <c r="C29" s="26" t="s">
        <v>7</v>
      </c>
      <c r="D29" s="26" t="s">
        <v>23</v>
      </c>
      <c r="E29" s="26" t="s">
        <v>95</v>
      </c>
      <c r="F29" s="26"/>
      <c r="G29" s="64">
        <f>G30</f>
        <v>0</v>
      </c>
    </row>
    <row r="30" spans="1:179" ht="33.75" customHeight="1">
      <c r="A30" s="46" t="s">
        <v>65</v>
      </c>
      <c r="B30" s="74">
        <v>903</v>
      </c>
      <c r="C30" s="31" t="s">
        <v>7</v>
      </c>
      <c r="D30" s="31" t="s">
        <v>23</v>
      </c>
      <c r="E30" s="31" t="s">
        <v>99</v>
      </c>
      <c r="F30" s="28"/>
      <c r="G30" s="32">
        <f>G31</f>
        <v>0</v>
      </c>
      <c r="J30" s="10"/>
    </row>
    <row r="31" spans="1:179" ht="13.5" customHeight="1">
      <c r="A31" s="46" t="s">
        <v>64</v>
      </c>
      <c r="B31" s="74">
        <v>903</v>
      </c>
      <c r="C31" s="31" t="s">
        <v>7</v>
      </c>
      <c r="D31" s="31" t="s">
        <v>23</v>
      </c>
      <c r="E31" s="31" t="s">
        <v>99</v>
      </c>
      <c r="F31" s="28" t="s">
        <v>45</v>
      </c>
      <c r="G31" s="32">
        <f>'3Дол '!F31</f>
        <v>0</v>
      </c>
    </row>
    <row r="32" spans="1:179" ht="25.5" customHeight="1">
      <c r="A32" s="46" t="s">
        <v>50</v>
      </c>
      <c r="B32" s="74">
        <v>903</v>
      </c>
      <c r="C32" s="31" t="s">
        <v>7</v>
      </c>
      <c r="D32" s="31" t="s">
        <v>23</v>
      </c>
      <c r="E32" s="31" t="s">
        <v>100</v>
      </c>
      <c r="F32" s="31"/>
      <c r="G32" s="32">
        <f>G33</f>
        <v>2608</v>
      </c>
    </row>
    <row r="33" spans="1:9" ht="22.5">
      <c r="A33" s="46" t="s">
        <v>31</v>
      </c>
      <c r="B33" s="74">
        <v>903</v>
      </c>
      <c r="C33" s="31" t="s">
        <v>7</v>
      </c>
      <c r="D33" s="31" t="s">
        <v>23</v>
      </c>
      <c r="E33" s="31" t="s">
        <v>100</v>
      </c>
      <c r="F33" s="31" t="s">
        <v>30</v>
      </c>
      <c r="G33" s="32">
        <f>'3Дол '!F33</f>
        <v>2608</v>
      </c>
    </row>
    <row r="34" spans="1:9" ht="15" customHeight="1">
      <c r="A34" s="34" t="s">
        <v>56</v>
      </c>
      <c r="B34" s="75">
        <v>903</v>
      </c>
      <c r="C34" s="50" t="s">
        <v>7</v>
      </c>
      <c r="D34" s="50" t="s">
        <v>23</v>
      </c>
      <c r="E34" s="31" t="s">
        <v>95</v>
      </c>
      <c r="F34" s="26"/>
      <c r="G34" s="32">
        <f>G35</f>
        <v>504000</v>
      </c>
    </row>
    <row r="35" spans="1:9" ht="14.25" customHeight="1">
      <c r="A35" s="46" t="s">
        <v>57</v>
      </c>
      <c r="B35" s="75">
        <v>903</v>
      </c>
      <c r="C35" s="50" t="s">
        <v>7</v>
      </c>
      <c r="D35" s="50" t="s">
        <v>23</v>
      </c>
      <c r="E35" s="31" t="s">
        <v>96</v>
      </c>
      <c r="F35" s="26"/>
      <c r="G35" s="32">
        <f>G36</f>
        <v>504000</v>
      </c>
    </row>
    <row r="36" spans="1:9" ht="23.25" customHeight="1">
      <c r="A36" s="46" t="s">
        <v>31</v>
      </c>
      <c r="B36" s="74">
        <v>903</v>
      </c>
      <c r="C36" s="31" t="s">
        <v>7</v>
      </c>
      <c r="D36" s="31" t="s">
        <v>23</v>
      </c>
      <c r="E36" s="31" t="s">
        <v>96</v>
      </c>
      <c r="F36" s="28" t="s">
        <v>30</v>
      </c>
      <c r="G36" s="32">
        <f>'3Дол '!F36</f>
        <v>504000</v>
      </c>
    </row>
    <row r="37" spans="1:9" ht="19.5" customHeight="1">
      <c r="A37" s="34" t="s">
        <v>68</v>
      </c>
      <c r="B37" s="72">
        <v>903</v>
      </c>
      <c r="C37" s="52" t="s">
        <v>12</v>
      </c>
      <c r="D37" s="52" t="s">
        <v>8</v>
      </c>
      <c r="E37" s="52"/>
      <c r="F37" s="25"/>
      <c r="G37" s="42">
        <f>G38</f>
        <v>190000</v>
      </c>
      <c r="H37" s="10"/>
    </row>
    <row r="38" spans="1:9" ht="22.5">
      <c r="A38" s="55" t="s">
        <v>118</v>
      </c>
      <c r="B38" s="75">
        <v>903</v>
      </c>
      <c r="C38" s="50" t="s">
        <v>12</v>
      </c>
      <c r="D38" s="50" t="s">
        <v>18</v>
      </c>
      <c r="E38" s="31"/>
      <c r="F38" s="26"/>
      <c r="G38" s="63">
        <f>G39</f>
        <v>190000</v>
      </c>
    </row>
    <row r="39" spans="1:9">
      <c r="A39" s="56" t="s">
        <v>62</v>
      </c>
      <c r="B39" s="74">
        <v>903</v>
      </c>
      <c r="C39" s="31" t="s">
        <v>12</v>
      </c>
      <c r="D39" s="31" t="s">
        <v>18</v>
      </c>
      <c r="E39" s="31" t="s">
        <v>95</v>
      </c>
      <c r="F39" s="28"/>
      <c r="G39" s="32">
        <f>G40</f>
        <v>190000</v>
      </c>
    </row>
    <row r="40" spans="1:9">
      <c r="A40" s="54" t="s">
        <v>69</v>
      </c>
      <c r="B40" s="74">
        <v>903</v>
      </c>
      <c r="C40" s="31" t="s">
        <v>12</v>
      </c>
      <c r="D40" s="31" t="s">
        <v>18</v>
      </c>
      <c r="E40" s="31" t="s">
        <v>101</v>
      </c>
      <c r="F40" s="28"/>
      <c r="G40" s="32">
        <f>G41</f>
        <v>190000</v>
      </c>
    </row>
    <row r="41" spans="1:9" ht="27" customHeight="1">
      <c r="A41" s="54" t="s">
        <v>67</v>
      </c>
      <c r="B41" s="74">
        <v>903</v>
      </c>
      <c r="C41" s="31" t="s">
        <v>12</v>
      </c>
      <c r="D41" s="31" t="s">
        <v>18</v>
      </c>
      <c r="E41" s="31" t="s">
        <v>101</v>
      </c>
      <c r="F41" s="28"/>
      <c r="G41" s="32">
        <f>G42</f>
        <v>190000</v>
      </c>
    </row>
    <row r="42" spans="1:9" ht="22.5">
      <c r="A42" s="46" t="s">
        <v>31</v>
      </c>
      <c r="B42" s="74">
        <v>903</v>
      </c>
      <c r="C42" s="31" t="s">
        <v>12</v>
      </c>
      <c r="D42" s="31" t="s">
        <v>18</v>
      </c>
      <c r="E42" s="31" t="s">
        <v>101</v>
      </c>
      <c r="F42" s="28" t="s">
        <v>30</v>
      </c>
      <c r="G42" s="32">
        <f>'3Дол '!F42</f>
        <v>190000</v>
      </c>
      <c r="I42" s="17"/>
    </row>
    <row r="43" spans="1:9" ht="18" customHeight="1">
      <c r="A43" s="34" t="s">
        <v>17</v>
      </c>
      <c r="B43" s="72">
        <v>903</v>
      </c>
      <c r="C43" s="52" t="s">
        <v>14</v>
      </c>
      <c r="D43" s="52" t="s">
        <v>8</v>
      </c>
      <c r="E43" s="31"/>
      <c r="F43" s="25"/>
      <c r="G43" s="42">
        <f>G44+G53</f>
        <v>5388488</v>
      </c>
      <c r="I43" s="17"/>
    </row>
    <row r="44" spans="1:9" s="1" customFormat="1" ht="17.25" customHeight="1">
      <c r="A44" s="55" t="s">
        <v>27</v>
      </c>
      <c r="B44" s="75">
        <v>903</v>
      </c>
      <c r="C44" s="50" t="s">
        <v>14</v>
      </c>
      <c r="D44" s="50" t="s">
        <v>18</v>
      </c>
      <c r="E44" s="31"/>
      <c r="F44" s="38"/>
      <c r="G44" s="33">
        <f>G45+G49</f>
        <v>4967336</v>
      </c>
    </row>
    <row r="45" spans="1:9" ht="18" customHeight="1">
      <c r="A45" s="34" t="s">
        <v>61</v>
      </c>
      <c r="B45" s="74">
        <v>903</v>
      </c>
      <c r="C45" s="31" t="s">
        <v>14</v>
      </c>
      <c r="D45" s="31" t="s">
        <v>18</v>
      </c>
      <c r="E45" s="31" t="s">
        <v>95</v>
      </c>
      <c r="F45" s="25"/>
      <c r="G45" s="32">
        <f>G46</f>
        <v>2574336</v>
      </c>
      <c r="I45" s="17"/>
    </row>
    <row r="46" spans="1:9" s="1" customFormat="1" ht="40.5" customHeight="1">
      <c r="A46" s="46" t="s">
        <v>51</v>
      </c>
      <c r="B46" s="74">
        <v>903</v>
      </c>
      <c r="C46" s="31" t="s">
        <v>14</v>
      </c>
      <c r="D46" s="31" t="s">
        <v>18</v>
      </c>
      <c r="E46" s="31" t="s">
        <v>102</v>
      </c>
      <c r="F46" s="30"/>
      <c r="G46" s="32">
        <f>G47+G48</f>
        <v>2574336</v>
      </c>
    </row>
    <row r="47" spans="1:9" s="1" customFormat="1" ht="26.25" customHeight="1">
      <c r="A47" s="46" t="s">
        <v>38</v>
      </c>
      <c r="B47" s="74">
        <v>903</v>
      </c>
      <c r="C47" s="31" t="s">
        <v>14</v>
      </c>
      <c r="D47" s="31" t="s">
        <v>18</v>
      </c>
      <c r="E47" s="31" t="s">
        <v>102</v>
      </c>
      <c r="F47" s="30" t="s">
        <v>37</v>
      </c>
      <c r="G47" s="32">
        <v>0</v>
      </c>
    </row>
    <row r="48" spans="1:9" s="1" customFormat="1" ht="21.75" customHeight="1">
      <c r="A48" s="46" t="s">
        <v>31</v>
      </c>
      <c r="B48" s="74">
        <v>903</v>
      </c>
      <c r="C48" s="31" t="s">
        <v>14</v>
      </c>
      <c r="D48" s="31" t="s">
        <v>18</v>
      </c>
      <c r="E48" s="31" t="s">
        <v>102</v>
      </c>
      <c r="F48" s="30" t="s">
        <v>30</v>
      </c>
      <c r="G48" s="32">
        <f>'3Дол '!F48</f>
        <v>2574336</v>
      </c>
    </row>
    <row r="49" spans="1:9" s="1" customFormat="1" ht="14.25" customHeight="1">
      <c r="A49" s="57" t="s">
        <v>62</v>
      </c>
      <c r="B49" s="74">
        <v>903</v>
      </c>
      <c r="C49" s="31" t="s">
        <v>14</v>
      </c>
      <c r="D49" s="31" t="s">
        <v>18</v>
      </c>
      <c r="E49" s="31" t="s">
        <v>95</v>
      </c>
      <c r="F49" s="30"/>
      <c r="G49" s="32">
        <f>G50</f>
        <v>2393000</v>
      </c>
    </row>
    <row r="50" spans="1:9" s="1" customFormat="1" ht="25.5" customHeight="1">
      <c r="A50" s="46" t="s">
        <v>70</v>
      </c>
      <c r="B50" s="74">
        <v>903</v>
      </c>
      <c r="C50" s="31" t="s">
        <v>14</v>
      </c>
      <c r="D50" s="31" t="s">
        <v>18</v>
      </c>
      <c r="E50" s="31" t="s">
        <v>103</v>
      </c>
      <c r="F50" s="30"/>
      <c r="G50" s="32">
        <f>G52+G51</f>
        <v>2393000</v>
      </c>
    </row>
    <row r="51" spans="1:9" s="1" customFormat="1" ht="22.5">
      <c r="A51" s="46" t="s">
        <v>38</v>
      </c>
      <c r="B51" s="74">
        <v>903</v>
      </c>
      <c r="C51" s="31" t="s">
        <v>14</v>
      </c>
      <c r="D51" s="31" t="s">
        <v>18</v>
      </c>
      <c r="E51" s="31" t="s">
        <v>103</v>
      </c>
      <c r="F51" s="30" t="s">
        <v>37</v>
      </c>
      <c r="G51" s="32">
        <v>0</v>
      </c>
    </row>
    <row r="52" spans="1:9" s="1" customFormat="1" ht="22.5">
      <c r="A52" s="46" t="s">
        <v>31</v>
      </c>
      <c r="B52" s="74">
        <v>903</v>
      </c>
      <c r="C52" s="31" t="s">
        <v>25</v>
      </c>
      <c r="D52" s="31" t="s">
        <v>18</v>
      </c>
      <c r="E52" s="31" t="s">
        <v>103</v>
      </c>
      <c r="F52" s="30" t="s">
        <v>30</v>
      </c>
      <c r="G52" s="32">
        <f>'3Дол '!F52</f>
        <v>2393000</v>
      </c>
    </row>
    <row r="53" spans="1:9" s="1" customFormat="1">
      <c r="A53" s="46" t="s">
        <v>48</v>
      </c>
      <c r="B53" s="73">
        <v>903</v>
      </c>
      <c r="C53" s="69" t="s">
        <v>14</v>
      </c>
      <c r="D53" s="69" t="s">
        <v>47</v>
      </c>
      <c r="E53" s="69"/>
      <c r="F53" s="67"/>
      <c r="G53" s="33">
        <f>G54</f>
        <v>421152</v>
      </c>
    </row>
    <row r="54" spans="1:9" s="1" customFormat="1">
      <c r="A54" s="56" t="s">
        <v>56</v>
      </c>
      <c r="B54" s="74">
        <v>903</v>
      </c>
      <c r="C54" s="31" t="s">
        <v>14</v>
      </c>
      <c r="D54" s="31" t="s">
        <v>47</v>
      </c>
      <c r="E54" s="31" t="s">
        <v>95</v>
      </c>
      <c r="F54" s="30"/>
      <c r="G54" s="29">
        <f>G55</f>
        <v>421152</v>
      </c>
    </row>
    <row r="55" spans="1:9" s="1" customFormat="1" ht="15.75" customHeight="1">
      <c r="A55" s="46" t="s">
        <v>49</v>
      </c>
      <c r="B55" s="74">
        <v>903</v>
      </c>
      <c r="C55" s="31" t="s">
        <v>14</v>
      </c>
      <c r="D55" s="31" t="s">
        <v>47</v>
      </c>
      <c r="E55" s="31" t="s">
        <v>104</v>
      </c>
      <c r="F55" s="30"/>
      <c r="G55" s="32">
        <f>G56+G58</f>
        <v>421152</v>
      </c>
    </row>
    <row r="56" spans="1:9" s="1" customFormat="1" ht="22.5">
      <c r="A56" s="46" t="s">
        <v>31</v>
      </c>
      <c r="B56" s="74">
        <v>903</v>
      </c>
      <c r="C56" s="31" t="s">
        <v>14</v>
      </c>
      <c r="D56" s="31" t="s">
        <v>47</v>
      </c>
      <c r="E56" s="31" t="s">
        <v>104</v>
      </c>
      <c r="F56" s="30" t="s">
        <v>30</v>
      </c>
      <c r="G56" s="32">
        <f>'3Дол '!F55</f>
        <v>221152</v>
      </c>
    </row>
    <row r="57" spans="1:9" s="1" customFormat="1" ht="12.75" hidden="1" customHeight="1">
      <c r="A57" s="51" t="s">
        <v>71</v>
      </c>
      <c r="B57" s="74">
        <v>903</v>
      </c>
      <c r="C57" s="31" t="s">
        <v>14</v>
      </c>
      <c r="D57" s="31" t="s">
        <v>47</v>
      </c>
      <c r="E57" s="31" t="s">
        <v>105</v>
      </c>
      <c r="F57" s="30"/>
      <c r="G57" s="32">
        <f>G58</f>
        <v>200000</v>
      </c>
    </row>
    <row r="58" spans="1:9" s="1" customFormat="1" ht="22.5">
      <c r="A58" s="46" t="s">
        <v>31</v>
      </c>
      <c r="B58" s="74">
        <v>903</v>
      </c>
      <c r="C58" s="31" t="s">
        <v>14</v>
      </c>
      <c r="D58" s="31" t="s">
        <v>47</v>
      </c>
      <c r="E58" s="31" t="s">
        <v>105</v>
      </c>
      <c r="F58" s="30" t="s">
        <v>30</v>
      </c>
      <c r="G58" s="32">
        <f>'3Дол '!F58</f>
        <v>200000</v>
      </c>
    </row>
    <row r="59" spans="1:9" s="1" customFormat="1">
      <c r="A59" s="34" t="s">
        <v>22</v>
      </c>
      <c r="B59" s="74">
        <v>903</v>
      </c>
      <c r="C59" s="52" t="s">
        <v>15</v>
      </c>
      <c r="D59" s="52" t="s">
        <v>8</v>
      </c>
      <c r="E59" s="31"/>
      <c r="F59" s="25"/>
      <c r="G59" s="36">
        <f>G60+G70+G79+G99</f>
        <v>21378959</v>
      </c>
    </row>
    <row r="60" spans="1:9" s="2" customFormat="1" ht="16.5" customHeight="1">
      <c r="A60" s="53" t="s">
        <v>26</v>
      </c>
      <c r="B60" s="72">
        <v>903</v>
      </c>
      <c r="C60" s="50" t="s">
        <v>15</v>
      </c>
      <c r="D60" s="50" t="s">
        <v>7</v>
      </c>
      <c r="E60" s="31"/>
      <c r="F60" s="26"/>
      <c r="G60" s="39">
        <f>G66+G62</f>
        <v>51000</v>
      </c>
      <c r="H60" s="16"/>
      <c r="I60" s="18"/>
    </row>
    <row r="61" spans="1:9" s="2" customFormat="1">
      <c r="A61" s="34" t="s">
        <v>61</v>
      </c>
      <c r="B61" s="75">
        <v>903</v>
      </c>
      <c r="C61" s="50" t="s">
        <v>15</v>
      </c>
      <c r="D61" s="50" t="s">
        <v>7</v>
      </c>
      <c r="E61" s="50" t="s">
        <v>95</v>
      </c>
      <c r="F61" s="26"/>
      <c r="G61" s="64">
        <f>G62</f>
        <v>0</v>
      </c>
      <c r="H61" s="16"/>
    </row>
    <row r="62" spans="1:9" s="2" customFormat="1" ht="56.25">
      <c r="A62" s="46" t="s">
        <v>52</v>
      </c>
      <c r="B62" s="75">
        <v>903</v>
      </c>
      <c r="C62" s="31" t="s">
        <v>15</v>
      </c>
      <c r="D62" s="31" t="s">
        <v>7</v>
      </c>
      <c r="E62" s="31" t="s">
        <v>106</v>
      </c>
      <c r="F62" s="30"/>
      <c r="G62" s="32">
        <f>G63+G64</f>
        <v>0</v>
      </c>
      <c r="H62" s="16"/>
    </row>
    <row r="63" spans="1:9" s="2" customFormat="1" ht="22.5">
      <c r="A63" s="46" t="s">
        <v>38</v>
      </c>
      <c r="B63" s="74">
        <v>903</v>
      </c>
      <c r="C63" s="31" t="s">
        <v>15</v>
      </c>
      <c r="D63" s="31" t="s">
        <v>7</v>
      </c>
      <c r="E63" s="31" t="s">
        <v>106</v>
      </c>
      <c r="F63" s="30" t="s">
        <v>37</v>
      </c>
      <c r="G63" s="32">
        <v>0</v>
      </c>
      <c r="H63" s="16"/>
    </row>
    <row r="64" spans="1:9" s="2" customFormat="1" ht="22.5">
      <c r="A64" s="46" t="s">
        <v>31</v>
      </c>
      <c r="B64" s="74">
        <v>903</v>
      </c>
      <c r="C64" s="31" t="s">
        <v>15</v>
      </c>
      <c r="D64" s="31" t="s">
        <v>7</v>
      </c>
      <c r="E64" s="31" t="s">
        <v>106</v>
      </c>
      <c r="F64" s="30" t="s">
        <v>30</v>
      </c>
      <c r="G64" s="32">
        <v>0</v>
      </c>
      <c r="H64" s="16"/>
    </row>
    <row r="65" spans="1:8" s="2" customFormat="1">
      <c r="A65" s="57" t="s">
        <v>62</v>
      </c>
      <c r="B65" s="74">
        <v>903</v>
      </c>
      <c r="C65" s="50" t="s">
        <v>15</v>
      </c>
      <c r="D65" s="50" t="s">
        <v>7</v>
      </c>
      <c r="E65" s="50" t="s">
        <v>95</v>
      </c>
      <c r="F65" s="38"/>
      <c r="G65" s="64">
        <f>G66</f>
        <v>51000</v>
      </c>
      <c r="H65" s="16"/>
    </row>
    <row r="66" spans="1:8" s="2" customFormat="1">
      <c r="A66" s="46" t="s">
        <v>73</v>
      </c>
      <c r="B66" s="75">
        <v>903</v>
      </c>
      <c r="C66" s="31" t="s">
        <v>15</v>
      </c>
      <c r="D66" s="31" t="s">
        <v>7</v>
      </c>
      <c r="E66" s="31" t="s">
        <v>107</v>
      </c>
      <c r="F66" s="28" t="s">
        <v>30</v>
      </c>
      <c r="G66" s="32">
        <f>'3Дол '!F66</f>
        <v>51000</v>
      </c>
      <c r="H66" s="16"/>
    </row>
    <row r="67" spans="1:8" s="2" customFormat="1" ht="18" customHeight="1">
      <c r="A67" s="55" t="s">
        <v>42</v>
      </c>
      <c r="B67" s="74">
        <v>903</v>
      </c>
      <c r="C67" s="31" t="s">
        <v>15</v>
      </c>
      <c r="D67" s="31" t="s">
        <v>10</v>
      </c>
      <c r="E67" s="31"/>
      <c r="F67" s="31"/>
      <c r="G67" s="81">
        <f>G74+G77</f>
        <v>2968934</v>
      </c>
      <c r="H67" s="16"/>
    </row>
    <row r="68" spans="1:8" s="2" customFormat="1" ht="81" hidden="1" customHeight="1">
      <c r="A68" s="46"/>
      <c r="B68" s="72">
        <v>903</v>
      </c>
      <c r="C68" s="31"/>
      <c r="D68" s="31"/>
      <c r="E68" s="31"/>
      <c r="F68" s="30"/>
      <c r="G68" s="41"/>
      <c r="H68" s="16"/>
    </row>
    <row r="69" spans="1:8" s="2" customFormat="1" ht="36.75" hidden="1" customHeight="1">
      <c r="A69" s="58" t="s">
        <v>42</v>
      </c>
      <c r="B69" s="72">
        <v>903</v>
      </c>
      <c r="C69" s="31"/>
      <c r="D69" s="50" t="s">
        <v>10</v>
      </c>
      <c r="E69" s="31"/>
      <c r="F69" s="38"/>
      <c r="G69" s="29"/>
      <c r="H69" s="16"/>
    </row>
    <row r="70" spans="1:8" s="2" customFormat="1" ht="35.25" hidden="1" customHeight="1">
      <c r="A70" s="34" t="s">
        <v>61</v>
      </c>
      <c r="B70" s="72">
        <v>903</v>
      </c>
      <c r="C70" s="50" t="s">
        <v>15</v>
      </c>
      <c r="D70" s="50" t="s">
        <v>10</v>
      </c>
      <c r="E70" s="50" t="s">
        <v>66</v>
      </c>
      <c r="F70" s="38"/>
      <c r="G70" s="42">
        <f>G72+G75</f>
        <v>2968934</v>
      </c>
      <c r="H70" s="16"/>
    </row>
    <row r="71" spans="1:8" s="2" customFormat="1" ht="21" customHeight="1">
      <c r="A71" s="34" t="s">
        <v>126</v>
      </c>
      <c r="B71" s="72">
        <v>903</v>
      </c>
      <c r="C71" s="50" t="s">
        <v>15</v>
      </c>
      <c r="D71" s="50" t="s">
        <v>10</v>
      </c>
      <c r="E71" s="50" t="s">
        <v>127</v>
      </c>
      <c r="F71" s="38"/>
      <c r="G71" s="64">
        <f>G72</f>
        <v>2168934</v>
      </c>
      <c r="H71" s="16"/>
    </row>
    <row r="72" spans="1:8" s="2" customFormat="1" ht="51" customHeight="1">
      <c r="A72" s="46" t="s">
        <v>53</v>
      </c>
      <c r="B72" s="75">
        <v>903</v>
      </c>
      <c r="C72" s="31" t="s">
        <v>15</v>
      </c>
      <c r="D72" s="31" t="s">
        <v>10</v>
      </c>
      <c r="E72" s="31" t="s">
        <v>108</v>
      </c>
      <c r="F72" s="30"/>
      <c r="G72" s="32">
        <f>G73+G74</f>
        <v>2168934</v>
      </c>
    </row>
    <row r="73" spans="1:8" s="2" customFormat="1" ht="33.75" customHeight="1">
      <c r="A73" s="46" t="s">
        <v>38</v>
      </c>
      <c r="B73" s="75">
        <v>903</v>
      </c>
      <c r="C73" s="31" t="s">
        <v>15</v>
      </c>
      <c r="D73" s="31" t="s">
        <v>10</v>
      </c>
      <c r="E73" s="31" t="s">
        <v>108</v>
      </c>
      <c r="F73" s="30" t="s">
        <v>37</v>
      </c>
      <c r="G73" s="32">
        <v>0</v>
      </c>
    </row>
    <row r="74" spans="1:8" s="2" customFormat="1" ht="22.5">
      <c r="A74" s="46" t="s">
        <v>31</v>
      </c>
      <c r="B74" s="74">
        <v>903</v>
      </c>
      <c r="C74" s="31" t="s">
        <v>15</v>
      </c>
      <c r="D74" s="31" t="s">
        <v>10</v>
      </c>
      <c r="E74" s="31" t="s">
        <v>108</v>
      </c>
      <c r="F74" s="30" t="s">
        <v>30</v>
      </c>
      <c r="G74" s="32">
        <f>'3Дол '!F74</f>
        <v>2168934</v>
      </c>
    </row>
    <row r="75" spans="1:8" s="2" customFormat="1" ht="33.75">
      <c r="A75" s="54" t="s">
        <v>63</v>
      </c>
      <c r="B75" s="74">
        <v>903</v>
      </c>
      <c r="C75" s="31" t="s">
        <v>15</v>
      </c>
      <c r="D75" s="31" t="s">
        <v>10</v>
      </c>
      <c r="E75" s="31" t="s">
        <v>109</v>
      </c>
      <c r="F75" s="30"/>
      <c r="G75" s="32">
        <f>G76+G77+G78</f>
        <v>800000</v>
      </c>
    </row>
    <row r="76" spans="1:8" s="2" customFormat="1" ht="22.5">
      <c r="A76" s="46" t="s">
        <v>38</v>
      </c>
      <c r="B76" s="75">
        <v>903</v>
      </c>
      <c r="C76" s="31" t="s">
        <v>15</v>
      </c>
      <c r="D76" s="31" t="s">
        <v>10</v>
      </c>
      <c r="E76" s="31" t="s">
        <v>109</v>
      </c>
      <c r="F76" s="30" t="s">
        <v>37</v>
      </c>
      <c r="G76" s="32">
        <v>0</v>
      </c>
    </row>
    <row r="77" spans="1:8" s="2" customFormat="1" ht="41.25" customHeight="1">
      <c r="A77" s="46" t="s">
        <v>31</v>
      </c>
      <c r="B77" s="74">
        <v>903</v>
      </c>
      <c r="C77" s="31" t="s">
        <v>15</v>
      </c>
      <c r="D77" s="31" t="s">
        <v>10</v>
      </c>
      <c r="E77" s="31" t="s">
        <v>109</v>
      </c>
      <c r="F77" s="30" t="s">
        <v>30</v>
      </c>
      <c r="G77" s="32">
        <f>'3Дол '!F77</f>
        <v>800000</v>
      </c>
    </row>
    <row r="78" spans="1:8" s="2" customFormat="1" ht="28.5" customHeight="1">
      <c r="A78" s="46" t="s">
        <v>76</v>
      </c>
      <c r="B78" s="87">
        <v>903</v>
      </c>
      <c r="C78" s="31" t="s">
        <v>15</v>
      </c>
      <c r="D78" s="31" t="s">
        <v>10</v>
      </c>
      <c r="E78" s="31" t="s">
        <v>109</v>
      </c>
      <c r="F78" s="31" t="s">
        <v>46</v>
      </c>
      <c r="G78" s="32">
        <v>0</v>
      </c>
      <c r="H78" s="78"/>
    </row>
    <row r="79" spans="1:8" s="2" customFormat="1" ht="25.5" customHeight="1">
      <c r="A79" s="59" t="s">
        <v>40</v>
      </c>
      <c r="B79" s="87">
        <v>903</v>
      </c>
      <c r="C79" s="50" t="s">
        <v>15</v>
      </c>
      <c r="D79" s="31" t="s">
        <v>12</v>
      </c>
      <c r="E79" s="31"/>
      <c r="F79" s="31"/>
      <c r="G79" s="42">
        <f>G82+G89+G80</f>
        <v>18334025</v>
      </c>
      <c r="H79" s="78"/>
    </row>
    <row r="80" spans="1:8" s="2" customFormat="1" ht="24" customHeight="1">
      <c r="A80" s="59" t="s">
        <v>89</v>
      </c>
      <c r="B80" s="87">
        <v>903</v>
      </c>
      <c r="C80" s="50" t="s">
        <v>15</v>
      </c>
      <c r="D80" s="50" t="s">
        <v>12</v>
      </c>
      <c r="E80" s="50" t="s">
        <v>88</v>
      </c>
      <c r="F80" s="50"/>
      <c r="G80" s="70">
        <f>G81</f>
        <v>0</v>
      </c>
      <c r="H80" s="78"/>
    </row>
    <row r="81" spans="1:8" s="2" customFormat="1" ht="24" customHeight="1">
      <c r="A81" s="46" t="s">
        <v>31</v>
      </c>
      <c r="B81" s="87">
        <v>903</v>
      </c>
      <c r="C81" s="50" t="s">
        <v>15</v>
      </c>
      <c r="D81" s="50" t="s">
        <v>12</v>
      </c>
      <c r="E81" s="50" t="s">
        <v>88</v>
      </c>
      <c r="F81" s="50" t="s">
        <v>30</v>
      </c>
      <c r="G81" s="32">
        <v>0</v>
      </c>
      <c r="H81" s="78"/>
    </row>
    <row r="82" spans="1:8" s="2" customFormat="1" ht="16.5" customHeight="1">
      <c r="A82" s="34" t="s">
        <v>61</v>
      </c>
      <c r="B82" s="88">
        <v>903</v>
      </c>
      <c r="C82" s="31" t="s">
        <v>15</v>
      </c>
      <c r="D82" s="50" t="s">
        <v>12</v>
      </c>
      <c r="E82" s="31" t="s">
        <v>95</v>
      </c>
      <c r="F82" s="50"/>
      <c r="G82" s="64">
        <f>G83+G86</f>
        <v>1454470</v>
      </c>
      <c r="H82" s="78"/>
    </row>
    <row r="83" spans="1:8" s="2" customFormat="1" ht="34.5" customHeight="1">
      <c r="A83" s="46" t="s">
        <v>54</v>
      </c>
      <c r="B83" s="88">
        <v>903</v>
      </c>
      <c r="C83" s="31" t="s">
        <v>15</v>
      </c>
      <c r="D83" s="31" t="s">
        <v>12</v>
      </c>
      <c r="E83" s="31" t="s">
        <v>110</v>
      </c>
      <c r="F83" s="50"/>
      <c r="G83" s="32">
        <f>G84+G85</f>
        <v>1315408</v>
      </c>
      <c r="H83" s="78"/>
    </row>
    <row r="84" spans="1:8" s="2" customFormat="1" ht="24" customHeight="1">
      <c r="A84" s="46" t="s">
        <v>38</v>
      </c>
      <c r="B84" s="87">
        <v>903</v>
      </c>
      <c r="C84" s="31" t="s">
        <v>15</v>
      </c>
      <c r="D84" s="31" t="s">
        <v>12</v>
      </c>
      <c r="E84" s="31" t="s">
        <v>110</v>
      </c>
      <c r="F84" s="31" t="s">
        <v>37</v>
      </c>
      <c r="G84" s="32">
        <v>0</v>
      </c>
      <c r="H84" s="78"/>
    </row>
    <row r="85" spans="1:8" s="2" customFormat="1" ht="31.5" customHeight="1">
      <c r="A85" s="46" t="s">
        <v>31</v>
      </c>
      <c r="B85" s="87">
        <v>903</v>
      </c>
      <c r="C85" s="31" t="s">
        <v>15</v>
      </c>
      <c r="D85" s="31" t="s">
        <v>12</v>
      </c>
      <c r="E85" s="31" t="s">
        <v>110</v>
      </c>
      <c r="F85" s="31" t="s">
        <v>30</v>
      </c>
      <c r="G85" s="32">
        <f>'3Дол '!F85</f>
        <v>1315408</v>
      </c>
      <c r="H85" s="78"/>
    </row>
    <row r="86" spans="1:8" s="2" customFormat="1" ht="21.75" customHeight="1">
      <c r="A86" s="46" t="s">
        <v>54</v>
      </c>
      <c r="B86" s="87">
        <v>903</v>
      </c>
      <c r="C86" s="31" t="s">
        <v>15</v>
      </c>
      <c r="D86" s="31" t="s">
        <v>12</v>
      </c>
      <c r="E86" s="31" t="s">
        <v>111</v>
      </c>
      <c r="F86" s="31"/>
      <c r="G86" s="32">
        <f>G87+G88</f>
        <v>139062</v>
      </c>
      <c r="H86" s="78"/>
    </row>
    <row r="87" spans="1:8" s="2" customFormat="1" ht="22.5">
      <c r="A87" s="46" t="s">
        <v>38</v>
      </c>
      <c r="B87" s="87">
        <v>903</v>
      </c>
      <c r="C87" s="31" t="s">
        <v>15</v>
      </c>
      <c r="D87" s="31" t="s">
        <v>12</v>
      </c>
      <c r="E87" s="31" t="s">
        <v>111</v>
      </c>
      <c r="F87" s="31" t="s">
        <v>37</v>
      </c>
      <c r="G87" s="32">
        <v>0</v>
      </c>
      <c r="H87" s="78"/>
    </row>
    <row r="88" spans="1:8" s="2" customFormat="1" ht="22.5">
      <c r="A88" s="46" t="s">
        <v>31</v>
      </c>
      <c r="B88" s="87">
        <v>903</v>
      </c>
      <c r="C88" s="31" t="s">
        <v>15</v>
      </c>
      <c r="D88" s="31" t="s">
        <v>12</v>
      </c>
      <c r="E88" s="31" t="s">
        <v>111</v>
      </c>
      <c r="F88" s="31" t="s">
        <v>30</v>
      </c>
      <c r="G88" s="32">
        <f>'3Дол '!F88</f>
        <v>139062</v>
      </c>
      <c r="H88" s="78"/>
    </row>
    <row r="89" spans="1:8" s="2" customFormat="1">
      <c r="A89" s="57" t="s">
        <v>62</v>
      </c>
      <c r="B89" s="87">
        <v>903</v>
      </c>
      <c r="C89" s="31" t="s">
        <v>15</v>
      </c>
      <c r="D89" s="31" t="s">
        <v>12</v>
      </c>
      <c r="E89" s="31" t="s">
        <v>95</v>
      </c>
      <c r="F89" s="31"/>
      <c r="G89" s="27">
        <f>G90+G93+G95+G97</f>
        <v>16879555</v>
      </c>
      <c r="H89" s="78"/>
    </row>
    <row r="90" spans="1:8" s="2" customFormat="1">
      <c r="A90" s="60" t="s">
        <v>41</v>
      </c>
      <c r="B90" s="87">
        <v>903</v>
      </c>
      <c r="C90" s="31" t="s">
        <v>15</v>
      </c>
      <c r="D90" s="31" t="s">
        <v>12</v>
      </c>
      <c r="E90" s="31" t="s">
        <v>95</v>
      </c>
      <c r="F90" s="89"/>
      <c r="G90" s="32">
        <f>G91+G92</f>
        <v>9467000</v>
      </c>
      <c r="H90" s="78"/>
    </row>
    <row r="91" spans="1:8" s="2" customFormat="1">
      <c r="A91" s="46" t="s">
        <v>121</v>
      </c>
      <c r="B91" s="87">
        <v>903</v>
      </c>
      <c r="C91" s="31" t="s">
        <v>15</v>
      </c>
      <c r="D91" s="31" t="s">
        <v>12</v>
      </c>
      <c r="E91" s="31" t="s">
        <v>112</v>
      </c>
      <c r="F91" s="31" t="s">
        <v>120</v>
      </c>
      <c r="G91" s="32">
        <f>'3Дол '!F91</f>
        <v>4367000</v>
      </c>
      <c r="H91" s="78"/>
    </row>
    <row r="92" spans="1:8" s="2" customFormat="1" ht="16.5" customHeight="1">
      <c r="A92" s="46" t="s">
        <v>31</v>
      </c>
      <c r="B92" s="87">
        <v>903</v>
      </c>
      <c r="C92" s="31" t="s">
        <v>15</v>
      </c>
      <c r="D92" s="31" t="s">
        <v>12</v>
      </c>
      <c r="E92" s="31" t="s">
        <v>112</v>
      </c>
      <c r="F92" s="31" t="s">
        <v>30</v>
      </c>
      <c r="G92" s="32">
        <f>'3Дол '!F92</f>
        <v>5100000</v>
      </c>
      <c r="H92" s="78"/>
    </row>
    <row r="93" spans="1:8" s="2" customFormat="1" ht="16.5" customHeight="1">
      <c r="A93" s="61" t="s">
        <v>58</v>
      </c>
      <c r="B93" s="87">
        <v>903</v>
      </c>
      <c r="C93" s="31" t="s">
        <v>15</v>
      </c>
      <c r="D93" s="31" t="s">
        <v>12</v>
      </c>
      <c r="E93" s="31" t="s">
        <v>113</v>
      </c>
      <c r="F93" s="31"/>
      <c r="G93" s="32">
        <f>G94</f>
        <v>680000</v>
      </c>
      <c r="H93" s="78"/>
    </row>
    <row r="94" spans="1:8" s="2" customFormat="1" ht="22.5">
      <c r="A94" s="46" t="s">
        <v>31</v>
      </c>
      <c r="B94" s="87">
        <v>903</v>
      </c>
      <c r="C94" s="31" t="s">
        <v>15</v>
      </c>
      <c r="D94" s="31" t="s">
        <v>12</v>
      </c>
      <c r="E94" s="31" t="s">
        <v>113</v>
      </c>
      <c r="F94" s="31" t="s">
        <v>30</v>
      </c>
      <c r="G94" s="32">
        <f>'3Дол '!F94</f>
        <v>680000</v>
      </c>
      <c r="H94" s="78"/>
    </row>
    <row r="95" spans="1:8" s="2" customFormat="1" ht="15" customHeight="1">
      <c r="A95" s="46" t="s">
        <v>74</v>
      </c>
      <c r="B95" s="87">
        <v>903</v>
      </c>
      <c r="C95" s="31" t="s">
        <v>15</v>
      </c>
      <c r="D95" s="31" t="s">
        <v>12</v>
      </c>
      <c r="E95" s="31" t="s">
        <v>113</v>
      </c>
      <c r="F95" s="31"/>
      <c r="G95" s="32">
        <f>G96</f>
        <v>170000</v>
      </c>
      <c r="H95" s="78"/>
    </row>
    <row r="96" spans="1:8" s="2" customFormat="1" ht="22.5" customHeight="1">
      <c r="A96" s="46" t="s">
        <v>31</v>
      </c>
      <c r="B96" s="87">
        <v>903</v>
      </c>
      <c r="C96" s="31" t="s">
        <v>15</v>
      </c>
      <c r="D96" s="31" t="s">
        <v>12</v>
      </c>
      <c r="E96" s="31" t="s">
        <v>114</v>
      </c>
      <c r="F96" s="31" t="s">
        <v>30</v>
      </c>
      <c r="G96" s="32">
        <f>'3Дол '!F96</f>
        <v>170000</v>
      </c>
      <c r="H96" s="78"/>
    </row>
    <row r="97" spans="1:9" s="2" customFormat="1" ht="23.25" customHeight="1">
      <c r="A97" s="46" t="s">
        <v>75</v>
      </c>
      <c r="B97" s="87">
        <v>903</v>
      </c>
      <c r="C97" s="31" t="s">
        <v>15</v>
      </c>
      <c r="D97" s="31" t="s">
        <v>12</v>
      </c>
      <c r="E97" s="31" t="s">
        <v>115</v>
      </c>
      <c r="F97" s="31"/>
      <c r="G97" s="32">
        <f>G98</f>
        <v>6562555</v>
      </c>
      <c r="H97" s="78"/>
    </row>
    <row r="98" spans="1:9" s="2" customFormat="1" ht="24.75" customHeight="1">
      <c r="A98" s="46" t="s">
        <v>31</v>
      </c>
      <c r="B98" s="87">
        <v>903</v>
      </c>
      <c r="C98" s="31" t="s">
        <v>15</v>
      </c>
      <c r="D98" s="31" t="s">
        <v>12</v>
      </c>
      <c r="E98" s="31" t="s">
        <v>115</v>
      </c>
      <c r="F98" s="31" t="s">
        <v>30</v>
      </c>
      <c r="G98" s="32">
        <f>'3Дол '!F98</f>
        <v>6562555</v>
      </c>
      <c r="H98" s="78"/>
    </row>
    <row r="99" spans="1:9" s="2" customFormat="1" ht="22.5" customHeight="1">
      <c r="A99" s="34" t="s">
        <v>43</v>
      </c>
      <c r="B99" s="87">
        <v>903</v>
      </c>
      <c r="C99" s="31" t="s">
        <v>15</v>
      </c>
      <c r="D99" s="31" t="s">
        <v>15</v>
      </c>
      <c r="E99" s="31"/>
      <c r="F99" s="31"/>
      <c r="G99" s="81">
        <f>G100</f>
        <v>25000</v>
      </c>
      <c r="H99" s="78"/>
    </row>
    <row r="100" spans="1:9" s="2" customFormat="1" ht="18" customHeight="1">
      <c r="A100" s="46" t="s">
        <v>43</v>
      </c>
      <c r="B100" s="87">
        <v>903</v>
      </c>
      <c r="C100" s="31" t="s">
        <v>15</v>
      </c>
      <c r="D100" s="31" t="s">
        <v>15</v>
      </c>
      <c r="E100" s="31" t="s">
        <v>95</v>
      </c>
      <c r="F100" s="31"/>
      <c r="G100" s="32">
        <f>G101</f>
        <v>25000</v>
      </c>
      <c r="H100" s="78"/>
    </row>
    <row r="101" spans="1:9" s="2" customFormat="1" ht="15.75" customHeight="1">
      <c r="A101" s="46" t="s">
        <v>123</v>
      </c>
      <c r="B101" s="88">
        <v>903</v>
      </c>
      <c r="C101" s="31" t="s">
        <v>15</v>
      </c>
      <c r="D101" s="31" t="s">
        <v>15</v>
      </c>
      <c r="E101" s="31" t="s">
        <v>122</v>
      </c>
      <c r="F101" s="31"/>
      <c r="G101" s="32">
        <v>25000</v>
      </c>
      <c r="H101" s="78"/>
    </row>
    <row r="102" spans="1:9" s="2" customFormat="1" ht="22.5" customHeight="1">
      <c r="A102" s="46" t="s">
        <v>31</v>
      </c>
      <c r="B102" s="87">
        <v>903</v>
      </c>
      <c r="C102" s="31" t="s">
        <v>15</v>
      </c>
      <c r="D102" s="31" t="s">
        <v>15</v>
      </c>
      <c r="E102" s="31" t="s">
        <v>122</v>
      </c>
      <c r="F102" s="31" t="s">
        <v>30</v>
      </c>
      <c r="G102" s="32">
        <f>'3Дол '!F102</f>
        <v>25000</v>
      </c>
      <c r="H102" s="78"/>
    </row>
    <row r="103" spans="1:9" s="2" customFormat="1" ht="15" customHeight="1">
      <c r="A103" s="76" t="s">
        <v>90</v>
      </c>
      <c r="B103" s="90">
        <v>903</v>
      </c>
      <c r="C103" s="69" t="s">
        <v>20</v>
      </c>
      <c r="D103" s="52" t="s">
        <v>8</v>
      </c>
      <c r="E103" s="31"/>
      <c r="F103" s="52"/>
      <c r="G103" s="39">
        <v>226512</v>
      </c>
      <c r="H103" s="78"/>
    </row>
    <row r="104" spans="1:9" s="2" customFormat="1" ht="19.5" customHeight="1">
      <c r="A104" s="71" t="s">
        <v>90</v>
      </c>
      <c r="B104" s="87">
        <v>903</v>
      </c>
      <c r="C104" s="31" t="s">
        <v>20</v>
      </c>
      <c r="D104" s="50" t="s">
        <v>12</v>
      </c>
      <c r="E104" s="31"/>
      <c r="F104" s="50"/>
      <c r="G104" s="32">
        <f>G105</f>
        <v>226512</v>
      </c>
      <c r="H104" s="78"/>
    </row>
    <row r="105" spans="1:9" s="2" customFormat="1">
      <c r="A105" s="71" t="s">
        <v>93</v>
      </c>
      <c r="B105" s="87">
        <v>903</v>
      </c>
      <c r="C105" s="31" t="s">
        <v>20</v>
      </c>
      <c r="D105" s="31" t="s">
        <v>12</v>
      </c>
      <c r="E105" s="31" t="s">
        <v>95</v>
      </c>
      <c r="F105" s="31"/>
      <c r="G105" s="32">
        <f>G106</f>
        <v>226512</v>
      </c>
      <c r="H105" s="78"/>
    </row>
    <row r="106" spans="1:9" s="2" customFormat="1" ht="39" customHeight="1">
      <c r="A106" s="71" t="s">
        <v>92</v>
      </c>
      <c r="B106" s="88">
        <v>903</v>
      </c>
      <c r="C106" s="31" t="s">
        <v>20</v>
      </c>
      <c r="D106" s="31" t="s">
        <v>12</v>
      </c>
      <c r="E106" s="31" t="s">
        <v>116</v>
      </c>
      <c r="F106" s="31"/>
      <c r="G106" s="32">
        <v>226512</v>
      </c>
      <c r="H106" s="78"/>
    </row>
    <row r="107" spans="1:9" s="2" customFormat="1">
      <c r="A107" s="46" t="s">
        <v>91</v>
      </c>
      <c r="B107" s="87">
        <v>903</v>
      </c>
      <c r="C107" s="31" t="s">
        <v>20</v>
      </c>
      <c r="D107" s="31" t="s">
        <v>12</v>
      </c>
      <c r="E107" s="31" t="s">
        <v>116</v>
      </c>
      <c r="F107" s="31" t="s">
        <v>128</v>
      </c>
      <c r="G107" s="32">
        <f>'3Дол '!F107</f>
        <v>226512</v>
      </c>
      <c r="H107" s="78"/>
    </row>
    <row r="108" spans="1:9" s="2" customFormat="1" ht="12.75" customHeight="1">
      <c r="A108" s="55" t="s">
        <v>19</v>
      </c>
      <c r="B108" s="87">
        <v>903</v>
      </c>
      <c r="C108" s="50" t="s">
        <v>21</v>
      </c>
      <c r="D108" s="31" t="s">
        <v>8</v>
      </c>
      <c r="E108" s="31"/>
      <c r="F108" s="52"/>
      <c r="G108" s="27">
        <f t="shared" ref="G108:G110" si="0">G109</f>
        <v>504400</v>
      </c>
      <c r="H108" s="78"/>
    </row>
    <row r="109" spans="1:9" s="2" customFormat="1">
      <c r="A109" s="53" t="s">
        <v>24</v>
      </c>
      <c r="B109" s="87">
        <v>903</v>
      </c>
      <c r="C109" s="31" t="s">
        <v>21</v>
      </c>
      <c r="D109" s="50" t="s">
        <v>10</v>
      </c>
      <c r="E109" s="31"/>
      <c r="F109" s="50"/>
      <c r="G109" s="29">
        <f t="shared" si="0"/>
        <v>504400</v>
      </c>
      <c r="H109" s="78"/>
    </row>
    <row r="110" spans="1:9" s="2" customFormat="1" ht="14.25" customHeight="1">
      <c r="A110" s="56" t="s">
        <v>62</v>
      </c>
      <c r="B110" s="87">
        <v>903</v>
      </c>
      <c r="C110" s="31" t="s">
        <v>21</v>
      </c>
      <c r="D110" s="31" t="s">
        <v>10</v>
      </c>
      <c r="E110" s="31" t="s">
        <v>95</v>
      </c>
      <c r="F110" s="31"/>
      <c r="G110" s="29">
        <f t="shared" si="0"/>
        <v>504400</v>
      </c>
      <c r="H110" s="78"/>
    </row>
    <row r="111" spans="1:9" s="6" customFormat="1" ht="19.5" customHeight="1">
      <c r="A111" s="54" t="s">
        <v>72</v>
      </c>
      <c r="B111" s="87">
        <v>903</v>
      </c>
      <c r="C111" s="31" t="s">
        <v>21</v>
      </c>
      <c r="D111" s="31" t="s">
        <v>10</v>
      </c>
      <c r="E111" s="31" t="s">
        <v>117</v>
      </c>
      <c r="F111" s="31"/>
      <c r="G111" s="29">
        <f>G112</f>
        <v>504400</v>
      </c>
      <c r="H111" s="80"/>
    </row>
    <row r="112" spans="1:9" ht="22.5">
      <c r="A112" s="46" t="s">
        <v>78</v>
      </c>
      <c r="B112" s="87">
        <v>903</v>
      </c>
      <c r="C112" s="31" t="s">
        <v>21</v>
      </c>
      <c r="D112" s="31" t="s">
        <v>10</v>
      </c>
      <c r="E112" s="31" t="s">
        <v>117</v>
      </c>
      <c r="F112" s="31" t="s">
        <v>30</v>
      </c>
      <c r="G112" s="29">
        <f>'3Дол '!F112</f>
        <v>504400</v>
      </c>
      <c r="H112" s="80"/>
      <c r="I112" s="14"/>
    </row>
    <row r="113" spans="1:9" s="3" customFormat="1" ht="16.5" customHeight="1">
      <c r="A113" s="62" t="s">
        <v>2</v>
      </c>
      <c r="B113" s="87"/>
      <c r="C113" s="31"/>
      <c r="D113" s="31"/>
      <c r="E113" s="31"/>
      <c r="F113" s="31"/>
      <c r="G113" s="85">
        <f>G7+G12+G16+G28+G37+G43+G59+G103+G108</f>
        <v>43266648</v>
      </c>
      <c r="H113" s="82"/>
      <c r="I113" s="13"/>
    </row>
    <row r="114" spans="1:9" s="3" customFormat="1">
      <c r="A114" s="91"/>
      <c r="B114" s="82"/>
      <c r="C114" s="82"/>
      <c r="D114" s="82"/>
      <c r="E114" s="82"/>
      <c r="F114" s="82"/>
      <c r="G114" s="92"/>
      <c r="H114" s="82"/>
    </row>
    <row r="115" spans="1:9" s="3" customFormat="1">
      <c r="A115" s="22"/>
      <c r="B115" s="82"/>
      <c r="C115" s="82"/>
      <c r="D115" s="82"/>
      <c r="E115" s="82"/>
      <c r="F115" s="82"/>
      <c r="G115" s="93"/>
      <c r="H115" s="82"/>
    </row>
    <row r="116" spans="1:9" s="3" customFormat="1">
      <c r="A116" s="82"/>
      <c r="B116" s="82"/>
      <c r="C116" s="82"/>
      <c r="D116" s="82"/>
      <c r="E116" s="82"/>
      <c r="F116" s="82"/>
      <c r="G116" s="93"/>
      <c r="H116" s="82"/>
    </row>
    <row r="117" spans="1:9" s="3" customFormat="1">
      <c r="A117" s="82"/>
      <c r="B117" s="82"/>
      <c r="C117" s="82"/>
      <c r="D117" s="82"/>
      <c r="E117" s="82"/>
      <c r="F117" s="82"/>
      <c r="G117" s="94"/>
      <c r="H117" s="82"/>
    </row>
    <row r="118" spans="1:9" s="3" customFormat="1">
      <c r="A118" s="82"/>
      <c r="B118" s="82"/>
      <c r="C118" s="82"/>
      <c r="D118" s="82"/>
      <c r="E118" s="82"/>
      <c r="F118" s="82"/>
      <c r="G118" s="92"/>
      <c r="H118" s="82"/>
    </row>
    <row r="119" spans="1:9" s="3" customFormat="1">
      <c r="A119" s="82"/>
      <c r="B119" s="82"/>
      <c r="C119" s="82"/>
      <c r="D119" s="82"/>
      <c r="E119" s="82"/>
      <c r="F119" s="82"/>
      <c r="G119" s="92"/>
      <c r="H119" s="82"/>
    </row>
    <row r="120" spans="1:9" s="3" customFormat="1" ht="14.25">
      <c r="A120" s="82"/>
      <c r="B120" s="82"/>
      <c r="C120" s="95"/>
      <c r="D120" s="82"/>
      <c r="E120" s="82"/>
      <c r="F120" s="82"/>
      <c r="G120" s="82"/>
      <c r="H120" s="82"/>
    </row>
    <row r="121" spans="1:9" s="3" customFormat="1">
      <c r="A121" s="82"/>
      <c r="B121" s="82"/>
      <c r="C121" s="82"/>
      <c r="D121" s="82"/>
      <c r="E121" s="82"/>
      <c r="F121" s="82"/>
      <c r="G121" s="82"/>
      <c r="H121" s="82"/>
    </row>
    <row r="122" spans="1:9" s="3" customFormat="1">
      <c r="A122" s="82"/>
      <c r="B122" s="82"/>
      <c r="C122" s="82"/>
      <c r="D122" s="82"/>
      <c r="E122" s="82"/>
      <c r="F122" s="82"/>
      <c r="G122" s="82"/>
      <c r="H122" s="82"/>
    </row>
    <row r="123" spans="1:9" s="3" customFormat="1">
      <c r="A123" s="82"/>
      <c r="B123" s="82"/>
      <c r="C123" s="82"/>
      <c r="D123" s="82"/>
      <c r="E123" s="82"/>
      <c r="F123" s="82"/>
      <c r="G123" s="82"/>
      <c r="H123" s="82"/>
    </row>
    <row r="124" spans="1:9" s="3" customFormat="1">
      <c r="A124" s="82"/>
      <c r="B124" s="82"/>
      <c r="C124" s="82"/>
      <c r="D124" s="82"/>
      <c r="E124" s="82"/>
      <c r="F124" s="82"/>
      <c r="G124" s="82"/>
      <c r="H124" s="82"/>
    </row>
    <row r="125" spans="1:9" s="3" customFormat="1">
      <c r="A125" s="82"/>
      <c r="B125" s="82"/>
      <c r="C125" s="82"/>
      <c r="D125" s="82"/>
      <c r="E125" s="82"/>
      <c r="F125" s="82"/>
      <c r="G125" s="82"/>
      <c r="H125" s="82"/>
    </row>
    <row r="126" spans="1:9" s="3" customFormat="1">
      <c r="A126" s="82"/>
      <c r="B126" s="82"/>
      <c r="C126" s="82"/>
      <c r="D126" s="82"/>
      <c r="E126" s="82"/>
      <c r="F126" s="82"/>
      <c r="G126" s="82"/>
      <c r="H126" s="82"/>
    </row>
    <row r="127" spans="1:9" s="3" customFormat="1">
      <c r="A127" s="82"/>
      <c r="B127" s="82"/>
      <c r="C127" s="82"/>
      <c r="D127" s="82"/>
      <c r="E127" s="82"/>
      <c r="F127" s="82"/>
      <c r="G127" s="82"/>
      <c r="H127" s="82"/>
    </row>
    <row r="128" spans="1:9" s="3" customFormat="1">
      <c r="A128" s="82"/>
      <c r="B128" s="82"/>
      <c r="C128" s="82"/>
      <c r="D128" s="82"/>
      <c r="E128" s="82"/>
      <c r="F128" s="82"/>
      <c r="G128" s="82"/>
      <c r="H128" s="82"/>
    </row>
    <row r="129" spans="1:8" s="3" customFormat="1">
      <c r="A129" s="82"/>
      <c r="B129" s="82"/>
      <c r="C129" s="82"/>
      <c r="D129" s="82"/>
      <c r="E129" s="82"/>
      <c r="F129" s="82"/>
      <c r="G129" s="82"/>
      <c r="H129" s="82"/>
    </row>
    <row r="130" spans="1:8" s="3" customFormat="1">
      <c r="A130" s="82"/>
      <c r="B130" s="82"/>
      <c r="C130" s="82"/>
      <c r="D130" s="82"/>
      <c r="E130" s="82"/>
      <c r="F130" s="82"/>
      <c r="G130" s="82"/>
      <c r="H130" s="82"/>
    </row>
    <row r="131" spans="1:8" s="3" customFormat="1">
      <c r="A131" s="82"/>
      <c r="B131" s="82"/>
      <c r="C131" s="82"/>
      <c r="D131" s="82"/>
      <c r="E131" s="82"/>
      <c r="F131" s="82"/>
      <c r="G131" s="82"/>
      <c r="H131" s="82"/>
    </row>
    <row r="132" spans="1:8" s="3" customFormat="1">
      <c r="A132" s="82"/>
      <c r="B132" s="82"/>
      <c r="C132" s="82"/>
      <c r="D132" s="82"/>
      <c r="E132" s="82"/>
      <c r="F132" s="82"/>
      <c r="G132" s="82"/>
      <c r="H132" s="82"/>
    </row>
    <row r="133" spans="1:8" s="3" customFormat="1">
      <c r="A133" s="82"/>
      <c r="B133" s="82"/>
      <c r="C133" s="82"/>
      <c r="D133" s="82"/>
      <c r="E133" s="82"/>
      <c r="F133" s="82"/>
      <c r="G133" s="82"/>
      <c r="H133" s="82"/>
    </row>
    <row r="134" spans="1:8" s="3" customFormat="1">
      <c r="A134" s="82"/>
      <c r="B134" s="82"/>
      <c r="C134" s="82"/>
      <c r="D134" s="82"/>
      <c r="E134" s="82"/>
      <c r="F134" s="82"/>
      <c r="G134" s="82"/>
      <c r="H134" s="82"/>
    </row>
    <row r="135" spans="1:8" s="3" customFormat="1">
      <c r="A135" s="82"/>
      <c r="B135" s="82"/>
      <c r="C135" s="82"/>
      <c r="D135" s="82"/>
      <c r="E135" s="82"/>
      <c r="F135" s="82"/>
      <c r="G135" s="82"/>
      <c r="H135" s="82"/>
    </row>
    <row r="136" spans="1:8" s="3" customFormat="1">
      <c r="A136" s="82"/>
      <c r="B136" s="82"/>
      <c r="C136" s="82"/>
      <c r="D136" s="82"/>
      <c r="E136" s="82"/>
      <c r="F136" s="82"/>
      <c r="G136" s="82"/>
      <c r="H136" s="82"/>
    </row>
    <row r="137" spans="1:8" s="3" customFormat="1">
      <c r="A137" s="82"/>
      <c r="B137" s="82"/>
      <c r="C137" s="82"/>
      <c r="D137" s="82"/>
      <c r="E137" s="82"/>
      <c r="F137" s="82"/>
      <c r="G137" s="82"/>
      <c r="H137" s="82"/>
    </row>
    <row r="138" spans="1:8" s="3" customFormat="1">
      <c r="A138" s="82"/>
      <c r="B138" s="82"/>
      <c r="C138" s="82"/>
      <c r="D138" s="82"/>
      <c r="E138" s="82"/>
      <c r="F138" s="82"/>
      <c r="G138" s="82"/>
      <c r="H138" s="82"/>
    </row>
    <row r="139" spans="1:8" s="3" customFormat="1">
      <c r="A139" s="82"/>
      <c r="B139" s="82"/>
      <c r="C139" s="82"/>
      <c r="D139" s="82"/>
      <c r="E139" s="82"/>
      <c r="F139" s="82"/>
      <c r="G139" s="82"/>
      <c r="H139" s="82"/>
    </row>
    <row r="140" spans="1:8" s="3" customFormat="1">
      <c r="A140" s="82"/>
      <c r="B140" s="82"/>
      <c r="C140" s="82"/>
      <c r="D140" s="82"/>
      <c r="E140" s="82"/>
      <c r="F140" s="82"/>
      <c r="G140" s="82"/>
      <c r="H140" s="82"/>
    </row>
    <row r="141" spans="1:8" s="3" customFormat="1">
      <c r="A141" s="82"/>
      <c r="B141" s="82"/>
      <c r="C141" s="82"/>
      <c r="D141" s="82"/>
      <c r="E141" s="82"/>
      <c r="F141" s="82"/>
      <c r="G141" s="82"/>
      <c r="H141" s="82"/>
    </row>
    <row r="142" spans="1:8" s="3" customFormat="1">
      <c r="A142" s="82"/>
      <c r="B142" s="82"/>
      <c r="C142" s="82"/>
      <c r="D142" s="82"/>
      <c r="E142" s="82"/>
      <c r="F142" s="82"/>
      <c r="G142" s="82"/>
      <c r="H142" s="82"/>
    </row>
    <row r="143" spans="1:8" s="3" customFormat="1">
      <c r="A143" s="82"/>
      <c r="B143" s="82"/>
      <c r="C143" s="82"/>
      <c r="D143" s="82"/>
      <c r="E143" s="82"/>
      <c r="F143" s="82"/>
      <c r="G143" s="82"/>
      <c r="H143" s="82"/>
    </row>
    <row r="144" spans="1:8" s="3" customFormat="1">
      <c r="A144" s="82"/>
      <c r="B144" s="82"/>
      <c r="C144" s="82"/>
      <c r="D144" s="82"/>
      <c r="E144" s="82"/>
      <c r="F144" s="82"/>
      <c r="G144" s="82"/>
      <c r="H144" s="82"/>
    </row>
    <row r="145" spans="1:8" s="3" customFormat="1">
      <c r="A145" s="82"/>
      <c r="B145" s="82"/>
      <c r="C145" s="82"/>
      <c r="D145" s="82"/>
      <c r="E145" s="82"/>
      <c r="F145" s="82"/>
      <c r="G145" s="82"/>
      <c r="H145" s="82"/>
    </row>
    <row r="146" spans="1:8" s="3" customFormat="1">
      <c r="A146" s="82"/>
      <c r="B146" s="82"/>
      <c r="C146" s="82"/>
      <c r="D146" s="82"/>
      <c r="E146" s="82"/>
      <c r="F146" s="82"/>
      <c r="G146" s="82"/>
      <c r="H146" s="82"/>
    </row>
    <row r="147" spans="1:8" s="3" customFormat="1">
      <c r="A147" s="82"/>
      <c r="B147" s="82"/>
      <c r="C147" s="82"/>
      <c r="D147" s="82"/>
      <c r="E147" s="82"/>
      <c r="F147" s="82"/>
      <c r="G147" s="82"/>
      <c r="H147" s="82"/>
    </row>
    <row r="148" spans="1:8" s="3" customFormat="1">
      <c r="A148" s="82"/>
      <c r="B148" s="82"/>
      <c r="C148" s="82"/>
      <c r="D148" s="82"/>
      <c r="E148" s="82"/>
      <c r="F148" s="82"/>
      <c r="G148" s="82"/>
      <c r="H148" s="82"/>
    </row>
    <row r="149" spans="1:8" s="3" customFormat="1">
      <c r="A149" s="82"/>
      <c r="B149" s="82"/>
      <c r="C149" s="82"/>
      <c r="D149" s="82"/>
      <c r="E149" s="82"/>
      <c r="F149" s="82"/>
      <c r="G149" s="82"/>
      <c r="H149" s="82"/>
    </row>
    <row r="150" spans="1:8" s="3" customFormat="1">
      <c r="A150" s="82"/>
      <c r="B150" s="82"/>
      <c r="C150" s="82"/>
      <c r="D150" s="82"/>
      <c r="E150" s="82"/>
      <c r="F150" s="82"/>
      <c r="G150" s="82"/>
      <c r="H150" s="82"/>
    </row>
    <row r="151" spans="1:8" s="3" customFormat="1">
      <c r="A151" s="82"/>
      <c r="B151" s="82"/>
      <c r="C151" s="82"/>
      <c r="D151" s="82"/>
      <c r="E151" s="82"/>
      <c r="F151" s="82"/>
      <c r="G151" s="82"/>
      <c r="H151" s="82"/>
    </row>
    <row r="152" spans="1:8" s="3" customFormat="1">
      <c r="A152" s="82"/>
      <c r="B152" s="82"/>
      <c r="C152" s="82"/>
      <c r="D152" s="82"/>
      <c r="E152" s="82"/>
      <c r="F152" s="82"/>
      <c r="G152" s="82"/>
      <c r="H152" s="82"/>
    </row>
    <row r="153" spans="1:8" s="3" customFormat="1">
      <c r="A153" s="82"/>
      <c r="B153" s="82"/>
      <c r="C153" s="82"/>
      <c r="D153" s="82"/>
      <c r="E153" s="82"/>
      <c r="F153" s="82"/>
      <c r="G153" s="82"/>
      <c r="H153" s="82"/>
    </row>
    <row r="154" spans="1:8" s="3" customFormat="1">
      <c r="A154" s="82"/>
      <c r="B154" s="82"/>
      <c r="C154" s="82"/>
      <c r="D154" s="82"/>
      <c r="E154" s="82"/>
      <c r="F154" s="82"/>
      <c r="G154" s="82"/>
      <c r="H154" s="82"/>
    </row>
    <row r="155" spans="1:8" s="3" customFormat="1">
      <c r="A155" s="82"/>
      <c r="B155" s="82"/>
      <c r="C155" s="82"/>
      <c r="D155" s="82"/>
      <c r="E155" s="82"/>
      <c r="F155" s="82"/>
      <c r="G155" s="82"/>
      <c r="H155" s="82"/>
    </row>
    <row r="156" spans="1:8" s="3" customFormat="1">
      <c r="A156" s="82"/>
      <c r="B156" s="82"/>
      <c r="C156" s="82"/>
      <c r="D156" s="82"/>
      <c r="E156" s="82"/>
      <c r="F156" s="82"/>
      <c r="G156" s="82"/>
      <c r="H156" s="82"/>
    </row>
    <row r="157" spans="1:8" s="3" customFormat="1">
      <c r="A157" s="82"/>
      <c r="B157" s="82"/>
      <c r="C157" s="82"/>
      <c r="D157" s="82"/>
      <c r="E157" s="82"/>
      <c r="F157" s="82"/>
      <c r="G157" s="82"/>
      <c r="H157" s="82"/>
    </row>
    <row r="158" spans="1:8" s="3" customFormat="1">
      <c r="A158" s="82"/>
      <c r="B158" s="82"/>
      <c r="C158" s="82"/>
      <c r="D158" s="82"/>
      <c r="E158" s="82"/>
      <c r="F158" s="82"/>
      <c r="G158" s="82"/>
      <c r="H158" s="82"/>
    </row>
    <row r="159" spans="1:8" s="3" customFormat="1">
      <c r="A159" s="82"/>
      <c r="B159" s="82"/>
      <c r="C159" s="82"/>
      <c r="D159" s="82"/>
      <c r="E159" s="82"/>
      <c r="F159" s="82"/>
      <c r="G159" s="82"/>
      <c r="H159" s="82"/>
    </row>
    <row r="160" spans="1:8" s="3" customFormat="1">
      <c r="A160" s="82"/>
      <c r="B160" s="82"/>
      <c r="C160" s="82"/>
      <c r="D160" s="82"/>
      <c r="E160" s="82"/>
      <c r="F160" s="82"/>
      <c r="G160" s="82"/>
      <c r="H160" s="82"/>
    </row>
    <row r="161" spans="1:8" s="3" customFormat="1">
      <c r="A161" s="82"/>
      <c r="B161" s="82"/>
      <c r="C161" s="82"/>
      <c r="D161" s="82"/>
      <c r="E161" s="82"/>
      <c r="F161" s="82"/>
      <c r="G161" s="82"/>
      <c r="H161" s="82"/>
    </row>
    <row r="162" spans="1:8" s="3" customFormat="1">
      <c r="A162" s="82"/>
      <c r="B162" s="82"/>
      <c r="C162" s="82"/>
      <c r="D162" s="82"/>
      <c r="E162" s="82"/>
      <c r="F162" s="82"/>
      <c r="G162" s="82"/>
      <c r="H162" s="82"/>
    </row>
    <row r="163" spans="1:8" s="3" customFormat="1">
      <c r="A163" s="82"/>
      <c r="B163" s="82"/>
      <c r="C163" s="82"/>
      <c r="D163" s="82"/>
      <c r="E163" s="82"/>
      <c r="F163" s="82"/>
      <c r="G163" s="82"/>
      <c r="H163" s="82"/>
    </row>
    <row r="164" spans="1:8" s="3" customFormat="1">
      <c r="A164" s="82"/>
      <c r="B164" s="82"/>
      <c r="C164" s="82"/>
      <c r="D164" s="82"/>
      <c r="E164" s="82"/>
      <c r="F164" s="82"/>
      <c r="G164" s="82"/>
      <c r="H164" s="82"/>
    </row>
    <row r="165" spans="1:8" s="3" customFormat="1">
      <c r="A165" s="82"/>
      <c r="B165" s="82"/>
      <c r="C165" s="82"/>
      <c r="D165" s="82"/>
      <c r="E165" s="82"/>
      <c r="F165" s="82"/>
      <c r="G165" s="82"/>
      <c r="H165" s="82"/>
    </row>
    <row r="166" spans="1:8" s="3" customFormat="1">
      <c r="A166" s="82"/>
      <c r="B166" s="82"/>
      <c r="C166" s="82"/>
      <c r="D166" s="82"/>
      <c r="E166" s="82"/>
      <c r="F166" s="82"/>
      <c r="G166" s="82"/>
      <c r="H166" s="82"/>
    </row>
    <row r="167" spans="1:8" s="3" customFormat="1">
      <c r="A167" s="82"/>
      <c r="B167" s="82"/>
      <c r="C167" s="82"/>
      <c r="D167" s="82"/>
      <c r="E167" s="82"/>
      <c r="F167" s="82"/>
      <c r="G167" s="82"/>
      <c r="H167" s="82"/>
    </row>
    <row r="168" spans="1:8" s="3" customFormat="1">
      <c r="A168" s="82"/>
      <c r="B168" s="82"/>
      <c r="C168" s="82"/>
      <c r="D168" s="82"/>
      <c r="E168" s="82"/>
      <c r="F168" s="82"/>
      <c r="G168" s="82"/>
      <c r="H168" s="82"/>
    </row>
    <row r="169" spans="1:8" s="3" customFormat="1">
      <c r="A169" s="82"/>
      <c r="B169" s="82"/>
      <c r="C169" s="82"/>
      <c r="D169" s="82"/>
      <c r="E169" s="82"/>
      <c r="F169" s="82"/>
      <c r="G169" s="82"/>
      <c r="H169" s="82"/>
    </row>
    <row r="170" spans="1:8" s="3" customFormat="1">
      <c r="A170" s="82"/>
      <c r="B170" s="82"/>
      <c r="C170" s="82"/>
      <c r="D170" s="82"/>
      <c r="E170" s="82"/>
      <c r="F170" s="82"/>
      <c r="G170" s="82"/>
      <c r="H170" s="82"/>
    </row>
    <row r="171" spans="1:8" s="3" customFormat="1">
      <c r="A171" s="82"/>
      <c r="B171" s="82"/>
      <c r="C171" s="82"/>
      <c r="D171" s="82"/>
      <c r="E171" s="82"/>
      <c r="F171" s="82"/>
      <c r="G171" s="82"/>
      <c r="H171" s="82"/>
    </row>
    <row r="172" spans="1:8" s="3" customFormat="1">
      <c r="A172" s="82"/>
      <c r="B172" s="82"/>
      <c r="C172" s="82"/>
      <c r="D172" s="82"/>
      <c r="E172" s="82"/>
      <c r="F172" s="82"/>
      <c r="G172" s="82"/>
      <c r="H172" s="82"/>
    </row>
    <row r="173" spans="1:8" s="3" customFormat="1">
      <c r="A173" s="82"/>
      <c r="B173" s="82"/>
      <c r="C173" s="82"/>
      <c r="D173" s="82"/>
      <c r="E173" s="82"/>
      <c r="F173" s="82"/>
      <c r="G173" s="82"/>
      <c r="H173" s="82"/>
    </row>
    <row r="174" spans="1:8" s="3" customFormat="1">
      <c r="A174" s="82"/>
      <c r="B174" s="82"/>
      <c r="C174" s="82"/>
      <c r="D174" s="82"/>
      <c r="E174" s="82"/>
      <c r="F174" s="82"/>
      <c r="G174" s="82"/>
      <c r="H174" s="82"/>
    </row>
    <row r="175" spans="1:8" s="3" customFormat="1">
      <c r="A175" s="82"/>
      <c r="B175" s="82"/>
      <c r="C175" s="82"/>
      <c r="D175" s="82"/>
      <c r="E175" s="82"/>
      <c r="F175" s="82"/>
      <c r="G175" s="82"/>
      <c r="H175" s="82"/>
    </row>
    <row r="176" spans="1:8" s="3" customFormat="1">
      <c r="A176" s="82"/>
      <c r="B176" s="82"/>
      <c r="C176" s="82"/>
      <c r="D176" s="82"/>
      <c r="E176" s="82"/>
      <c r="F176" s="82"/>
      <c r="G176" s="82"/>
      <c r="H176" s="82"/>
    </row>
    <row r="177" spans="1:8" s="3" customFormat="1">
      <c r="A177" s="82"/>
      <c r="B177" s="82"/>
      <c r="C177" s="82"/>
      <c r="D177" s="82"/>
      <c r="E177" s="82"/>
      <c r="F177" s="82"/>
      <c r="G177" s="82"/>
      <c r="H177" s="82"/>
    </row>
    <row r="178" spans="1:8" s="3" customFormat="1">
      <c r="A178" s="82"/>
      <c r="B178" s="82"/>
      <c r="C178" s="82"/>
      <c r="D178" s="82"/>
      <c r="E178" s="82"/>
      <c r="F178" s="82"/>
      <c r="G178" s="82"/>
      <c r="H178" s="82"/>
    </row>
    <row r="179" spans="1:8" s="3" customFormat="1">
      <c r="A179" s="82"/>
      <c r="B179" s="82"/>
      <c r="C179" s="82"/>
      <c r="D179" s="82"/>
      <c r="E179" s="82"/>
      <c r="F179" s="82"/>
      <c r="G179" s="82"/>
      <c r="H179" s="82"/>
    </row>
    <row r="180" spans="1:8" s="3" customFormat="1">
      <c r="A180" s="82"/>
      <c r="B180" s="82"/>
      <c r="C180" s="82"/>
      <c r="D180" s="82"/>
      <c r="E180" s="82"/>
      <c r="F180" s="82"/>
      <c r="G180" s="82"/>
      <c r="H180" s="82"/>
    </row>
    <row r="181" spans="1:8" s="3" customFormat="1">
      <c r="A181" s="82"/>
      <c r="B181" s="82"/>
      <c r="C181" s="82"/>
      <c r="D181" s="82"/>
      <c r="E181" s="82"/>
      <c r="F181" s="82"/>
      <c r="G181" s="82"/>
      <c r="H181" s="82"/>
    </row>
    <row r="182" spans="1:8" s="3" customFormat="1">
      <c r="A182" s="82"/>
      <c r="B182" s="82"/>
      <c r="C182" s="82"/>
      <c r="D182" s="82"/>
      <c r="E182" s="82"/>
      <c r="F182" s="82"/>
      <c r="G182" s="82"/>
      <c r="H182" s="82"/>
    </row>
    <row r="183" spans="1:8" s="3" customFormat="1">
      <c r="A183" s="82"/>
      <c r="B183" s="82"/>
      <c r="C183" s="82"/>
      <c r="D183" s="82"/>
      <c r="E183" s="82"/>
      <c r="F183" s="82"/>
      <c r="G183" s="82"/>
      <c r="H183" s="82"/>
    </row>
    <row r="184" spans="1:8" s="3" customFormat="1">
      <c r="A184" s="82"/>
      <c r="B184" s="82"/>
      <c r="C184" s="82"/>
      <c r="D184" s="82"/>
      <c r="E184" s="82"/>
      <c r="F184" s="82"/>
      <c r="G184" s="82"/>
      <c r="H184" s="82"/>
    </row>
    <row r="185" spans="1:8" s="3" customFormat="1">
      <c r="A185" s="82"/>
      <c r="B185" s="82"/>
      <c r="C185" s="82"/>
      <c r="D185" s="82"/>
      <c r="E185" s="82"/>
      <c r="F185" s="82"/>
      <c r="G185" s="82"/>
      <c r="H185" s="82"/>
    </row>
    <row r="186" spans="1:8" s="3" customFormat="1">
      <c r="A186" s="82"/>
      <c r="B186" s="82"/>
      <c r="C186" s="82"/>
      <c r="D186" s="82"/>
      <c r="E186" s="82"/>
      <c r="F186" s="82"/>
      <c r="G186" s="82"/>
      <c r="H186" s="82"/>
    </row>
    <row r="187" spans="1:8" s="3" customFormat="1">
      <c r="A187" s="82"/>
      <c r="B187" s="82"/>
      <c r="C187" s="82"/>
      <c r="D187" s="82"/>
      <c r="E187" s="82"/>
      <c r="F187" s="82"/>
      <c r="G187" s="82"/>
      <c r="H187" s="82"/>
    </row>
    <row r="188" spans="1:8" s="3" customFormat="1">
      <c r="A188" s="82"/>
      <c r="B188" s="82"/>
      <c r="C188" s="82"/>
      <c r="D188" s="82"/>
      <c r="E188" s="82"/>
      <c r="F188" s="82"/>
      <c r="G188" s="82"/>
      <c r="H188" s="82"/>
    </row>
    <row r="189" spans="1:8" s="3" customFormat="1">
      <c r="A189" s="82"/>
      <c r="B189" s="82"/>
      <c r="C189" s="82"/>
      <c r="D189" s="82"/>
      <c r="E189" s="82"/>
      <c r="F189" s="82"/>
      <c r="G189" s="82"/>
      <c r="H189" s="82"/>
    </row>
    <row r="190" spans="1:8" s="3" customFormat="1">
      <c r="A190" s="82"/>
      <c r="B190" s="82"/>
      <c r="C190" s="82"/>
      <c r="D190" s="82"/>
      <c r="E190" s="82"/>
      <c r="F190" s="82"/>
      <c r="G190" s="82"/>
      <c r="H190" s="82"/>
    </row>
    <row r="191" spans="1:8" s="3" customFormat="1">
      <c r="A191" s="82"/>
      <c r="B191" s="82"/>
      <c r="C191" s="82"/>
      <c r="D191" s="82"/>
      <c r="E191" s="82"/>
      <c r="F191" s="82"/>
      <c r="G191" s="82"/>
      <c r="H191" s="82"/>
    </row>
    <row r="192" spans="1:8" s="3" customFormat="1">
      <c r="A192" s="82"/>
      <c r="B192" s="82"/>
      <c r="C192" s="82"/>
      <c r="D192" s="82"/>
      <c r="E192" s="82"/>
      <c r="F192" s="82"/>
      <c r="G192" s="82"/>
      <c r="H192" s="82"/>
    </row>
    <row r="193" spans="1:8" s="3" customFormat="1">
      <c r="A193" s="82"/>
      <c r="B193" s="82"/>
      <c r="C193" s="82"/>
      <c r="D193" s="82"/>
      <c r="E193" s="82"/>
      <c r="F193" s="82"/>
      <c r="G193" s="82"/>
      <c r="H193" s="82"/>
    </row>
    <row r="194" spans="1:8" s="3" customFormat="1">
      <c r="A194" s="82"/>
      <c r="B194" s="82"/>
      <c r="C194" s="82"/>
      <c r="D194" s="82"/>
      <c r="E194" s="82"/>
      <c r="F194" s="82"/>
      <c r="G194" s="82"/>
      <c r="H194" s="82"/>
    </row>
    <row r="195" spans="1:8" s="3" customFormat="1">
      <c r="A195" s="82"/>
      <c r="B195" s="82"/>
      <c r="C195" s="82"/>
      <c r="D195" s="82"/>
      <c r="E195" s="82"/>
      <c r="F195" s="82"/>
      <c r="G195" s="82"/>
      <c r="H195" s="82"/>
    </row>
    <row r="196" spans="1:8" s="3" customFormat="1">
      <c r="A196" s="82"/>
      <c r="B196" s="82"/>
      <c r="C196" s="82"/>
      <c r="D196" s="82"/>
      <c r="E196" s="82"/>
      <c r="F196" s="82"/>
      <c r="G196" s="82"/>
      <c r="H196" s="82"/>
    </row>
    <row r="197" spans="1:8" s="3" customFormat="1">
      <c r="A197" s="82"/>
      <c r="B197" s="82"/>
      <c r="C197" s="82"/>
      <c r="D197" s="82"/>
      <c r="E197" s="82"/>
      <c r="F197" s="82"/>
      <c r="G197" s="82"/>
      <c r="H197" s="82"/>
    </row>
    <row r="198" spans="1:8" s="3" customFormat="1">
      <c r="A198" s="82"/>
      <c r="B198" s="82"/>
      <c r="C198" s="82"/>
      <c r="D198" s="82"/>
      <c r="E198" s="82"/>
      <c r="F198" s="82"/>
      <c r="G198" s="82"/>
      <c r="H198" s="82"/>
    </row>
    <row r="199" spans="1:8" s="3" customFormat="1">
      <c r="A199" s="82"/>
      <c r="B199" s="82"/>
      <c r="C199" s="82"/>
      <c r="D199" s="82"/>
      <c r="E199" s="82"/>
      <c r="F199" s="82"/>
      <c r="G199" s="82"/>
      <c r="H199" s="82"/>
    </row>
    <row r="200" spans="1:8" s="3" customFormat="1">
      <c r="A200" s="82"/>
      <c r="B200" s="82"/>
      <c r="C200" s="82"/>
      <c r="D200" s="82"/>
      <c r="E200" s="82"/>
      <c r="F200" s="82"/>
      <c r="G200" s="82"/>
      <c r="H200" s="82"/>
    </row>
    <row r="201" spans="1:8" s="3" customFormat="1">
      <c r="A201" s="82"/>
      <c r="B201" s="82"/>
      <c r="C201" s="82"/>
      <c r="D201" s="82"/>
      <c r="E201" s="82"/>
      <c r="F201" s="82"/>
      <c r="G201" s="82"/>
      <c r="H201" s="82"/>
    </row>
    <row r="202" spans="1:8" s="3" customFormat="1">
      <c r="A202" s="82"/>
      <c r="B202" s="82"/>
      <c r="C202" s="82"/>
      <c r="D202" s="82"/>
      <c r="E202" s="82"/>
      <c r="F202" s="82"/>
      <c r="G202" s="82"/>
      <c r="H202" s="82"/>
    </row>
    <row r="203" spans="1:8" s="3" customFormat="1">
      <c r="A203" s="82"/>
      <c r="B203" s="82"/>
      <c r="C203" s="82"/>
      <c r="D203" s="82"/>
      <c r="E203" s="82"/>
      <c r="F203" s="82"/>
      <c r="G203" s="82"/>
      <c r="H203" s="82"/>
    </row>
    <row r="204" spans="1:8" s="3" customFormat="1">
      <c r="A204" s="82"/>
      <c r="B204" s="82"/>
      <c r="C204" s="82"/>
      <c r="D204" s="82"/>
      <c r="E204" s="82"/>
      <c r="F204" s="82"/>
      <c r="G204" s="82"/>
      <c r="H204" s="82"/>
    </row>
    <row r="205" spans="1:8" s="3" customFormat="1">
      <c r="A205" s="82"/>
      <c r="B205" s="82"/>
      <c r="C205" s="82"/>
      <c r="D205" s="82"/>
      <c r="E205" s="82"/>
      <c r="F205" s="82"/>
      <c r="G205" s="82"/>
      <c r="H205" s="82"/>
    </row>
    <row r="206" spans="1:8" s="3" customFormat="1">
      <c r="A206" s="82"/>
      <c r="B206" s="82"/>
      <c r="C206" s="82"/>
      <c r="D206" s="82"/>
      <c r="E206" s="82"/>
      <c r="F206" s="82"/>
      <c r="G206" s="82"/>
      <c r="H206" s="82"/>
    </row>
    <row r="207" spans="1:8" s="3" customFormat="1">
      <c r="A207" s="82"/>
      <c r="B207" s="82"/>
      <c r="C207" s="82"/>
      <c r="D207" s="82"/>
      <c r="E207" s="82"/>
      <c r="F207" s="82"/>
      <c r="G207" s="82"/>
      <c r="H207" s="82"/>
    </row>
    <row r="208" spans="1:8" s="3" customFormat="1">
      <c r="A208" s="82"/>
      <c r="B208" s="82"/>
      <c r="C208" s="82"/>
      <c r="D208" s="82"/>
      <c r="E208" s="82"/>
      <c r="F208" s="82"/>
      <c r="G208" s="82"/>
      <c r="H208" s="82"/>
    </row>
    <row r="209" spans="1:8" s="3" customFormat="1">
      <c r="A209" s="82"/>
      <c r="B209" s="82"/>
      <c r="C209" s="82"/>
      <c r="D209" s="82"/>
      <c r="E209" s="82"/>
      <c r="F209" s="82"/>
      <c r="G209" s="82"/>
      <c r="H209" s="82"/>
    </row>
    <row r="210" spans="1:8" s="3" customFormat="1">
      <c r="A210" s="82"/>
      <c r="B210" s="82"/>
      <c r="C210" s="82"/>
      <c r="D210" s="82"/>
      <c r="E210" s="82"/>
      <c r="F210" s="82"/>
      <c r="G210" s="82"/>
      <c r="H210" s="82"/>
    </row>
    <row r="211" spans="1:8" s="3" customFormat="1">
      <c r="A211" s="82"/>
      <c r="B211" s="82"/>
      <c r="C211" s="82"/>
      <c r="D211" s="82"/>
      <c r="E211" s="82"/>
      <c r="F211" s="82"/>
      <c r="G211" s="82"/>
      <c r="H211" s="82"/>
    </row>
    <row r="212" spans="1:8" s="3" customFormat="1">
      <c r="A212" s="82"/>
      <c r="B212" s="82"/>
      <c r="C212" s="82"/>
      <c r="D212" s="82"/>
      <c r="E212" s="82"/>
      <c r="F212" s="82"/>
      <c r="G212" s="82"/>
      <c r="H212" s="82"/>
    </row>
    <row r="213" spans="1:8" s="3" customFormat="1">
      <c r="A213" s="82"/>
      <c r="B213" s="82"/>
      <c r="C213" s="82"/>
      <c r="D213" s="82"/>
      <c r="E213" s="82"/>
      <c r="F213" s="82"/>
      <c r="G213" s="82"/>
      <c r="H213" s="82"/>
    </row>
    <row r="214" spans="1:8" s="3" customFormat="1">
      <c r="A214" s="82"/>
      <c r="B214" s="82"/>
      <c r="C214" s="82"/>
      <c r="D214" s="82"/>
      <c r="E214" s="82"/>
      <c r="F214" s="82"/>
      <c r="G214" s="82"/>
      <c r="H214" s="82"/>
    </row>
    <row r="215" spans="1:8" s="3" customFormat="1">
      <c r="A215" s="82"/>
      <c r="B215" s="82"/>
      <c r="C215" s="82"/>
      <c r="D215" s="82"/>
      <c r="E215" s="82"/>
      <c r="F215" s="82"/>
      <c r="G215" s="82"/>
      <c r="H215" s="82"/>
    </row>
    <row r="216" spans="1:8" s="3" customFormat="1">
      <c r="A216" s="82"/>
      <c r="B216" s="82"/>
      <c r="C216" s="82"/>
      <c r="D216" s="82"/>
      <c r="E216" s="82"/>
      <c r="F216" s="82"/>
      <c r="G216" s="82"/>
      <c r="H216" s="82"/>
    </row>
    <row r="217" spans="1:8" s="3" customFormat="1">
      <c r="A217" s="82"/>
      <c r="B217" s="82"/>
      <c r="C217" s="82"/>
      <c r="D217" s="82"/>
      <c r="E217" s="82"/>
      <c r="F217" s="82"/>
      <c r="G217" s="82"/>
      <c r="H217" s="82"/>
    </row>
    <row r="218" spans="1:8" s="3" customFormat="1">
      <c r="A218" s="82"/>
      <c r="B218" s="82"/>
      <c r="C218" s="82"/>
      <c r="D218" s="82"/>
      <c r="E218" s="82"/>
      <c r="F218" s="82"/>
      <c r="G218" s="82"/>
      <c r="H218" s="82"/>
    </row>
    <row r="219" spans="1:8" s="3" customFormat="1">
      <c r="A219" s="82"/>
      <c r="B219" s="82"/>
      <c r="C219" s="82"/>
      <c r="D219" s="82"/>
      <c r="E219" s="82"/>
      <c r="F219" s="82"/>
      <c r="G219" s="82"/>
      <c r="H219" s="82"/>
    </row>
    <row r="220" spans="1:8" s="3" customFormat="1">
      <c r="A220" s="82"/>
      <c r="B220" s="82"/>
      <c r="C220" s="82"/>
      <c r="D220" s="82"/>
      <c r="E220" s="82"/>
      <c r="F220" s="82"/>
      <c r="G220" s="82"/>
      <c r="H220" s="82"/>
    </row>
    <row r="221" spans="1:8" s="3" customFormat="1">
      <c r="A221" s="82"/>
      <c r="B221" s="82"/>
      <c r="C221" s="82"/>
      <c r="D221" s="82"/>
      <c r="E221" s="82"/>
      <c r="F221" s="82"/>
      <c r="G221" s="82"/>
      <c r="H221" s="82"/>
    </row>
    <row r="222" spans="1:8" s="3" customFormat="1">
      <c r="A222" s="82"/>
      <c r="B222" s="82"/>
      <c r="C222" s="82"/>
      <c r="D222" s="82"/>
      <c r="E222" s="82"/>
      <c r="F222" s="82"/>
      <c r="G222" s="82"/>
      <c r="H222" s="82"/>
    </row>
    <row r="223" spans="1:8" s="3" customFormat="1">
      <c r="A223" s="82"/>
      <c r="B223" s="82"/>
      <c r="C223" s="82"/>
      <c r="D223" s="82"/>
      <c r="E223" s="82"/>
      <c r="F223" s="82"/>
      <c r="G223" s="82"/>
      <c r="H223" s="82"/>
    </row>
    <row r="224" spans="1:8" s="3" customFormat="1">
      <c r="A224" s="82"/>
      <c r="B224" s="82"/>
      <c r="C224" s="82"/>
      <c r="D224" s="82"/>
      <c r="E224" s="82"/>
      <c r="F224" s="82"/>
      <c r="G224" s="82"/>
      <c r="H224" s="82"/>
    </row>
    <row r="225" spans="1:8" s="3" customFormat="1">
      <c r="A225" s="82"/>
      <c r="B225" s="82"/>
      <c r="C225" s="82"/>
      <c r="D225" s="82"/>
      <c r="E225" s="82"/>
      <c r="F225" s="82"/>
      <c r="G225" s="82"/>
      <c r="H225" s="82"/>
    </row>
    <row r="226" spans="1:8" s="3" customFormat="1">
      <c r="A226" s="82"/>
      <c r="B226" s="82"/>
      <c r="C226" s="82"/>
      <c r="D226" s="82"/>
      <c r="E226" s="82"/>
      <c r="F226" s="82"/>
      <c r="G226" s="82"/>
      <c r="H226" s="82"/>
    </row>
    <row r="227" spans="1:8" s="3" customFormat="1">
      <c r="A227" s="82"/>
      <c r="B227" s="82"/>
      <c r="C227" s="82"/>
      <c r="D227" s="82"/>
      <c r="E227" s="82"/>
      <c r="F227" s="82"/>
      <c r="G227" s="82"/>
      <c r="H227" s="82"/>
    </row>
    <row r="228" spans="1:8" s="3" customFormat="1">
      <c r="A228" s="82"/>
      <c r="B228" s="82"/>
      <c r="C228" s="82"/>
      <c r="D228" s="82"/>
      <c r="E228" s="82"/>
      <c r="F228" s="82"/>
      <c r="G228" s="82"/>
      <c r="H228" s="82"/>
    </row>
    <row r="229" spans="1:8" s="3" customFormat="1">
      <c r="A229" s="82"/>
      <c r="B229" s="82"/>
      <c r="C229" s="82"/>
      <c r="D229" s="82"/>
      <c r="E229" s="82"/>
      <c r="F229" s="82"/>
      <c r="G229" s="82"/>
      <c r="H229" s="82"/>
    </row>
    <row r="230" spans="1:8" s="3" customFormat="1">
      <c r="A230" s="82"/>
      <c r="B230" s="82"/>
      <c r="C230" s="82"/>
      <c r="D230" s="82"/>
      <c r="E230" s="82"/>
      <c r="F230" s="82"/>
      <c r="G230" s="82"/>
      <c r="H230" s="82"/>
    </row>
    <row r="231" spans="1:8" s="3" customFormat="1">
      <c r="A231" s="82"/>
      <c r="B231" s="82"/>
      <c r="C231" s="82"/>
      <c r="D231" s="82"/>
      <c r="E231" s="82"/>
      <c r="F231" s="82"/>
      <c r="G231" s="82"/>
      <c r="H231" s="82"/>
    </row>
    <row r="232" spans="1:8" s="3" customFormat="1">
      <c r="A232" s="82"/>
      <c r="B232" s="82"/>
      <c r="C232" s="82"/>
      <c r="D232" s="82"/>
      <c r="E232" s="82"/>
      <c r="F232" s="82"/>
      <c r="G232" s="82"/>
      <c r="H232" s="82"/>
    </row>
    <row r="233" spans="1:8" s="3" customFormat="1">
      <c r="A233" s="82"/>
      <c r="B233" s="82"/>
      <c r="C233" s="82"/>
      <c r="D233" s="82"/>
      <c r="E233" s="82"/>
      <c r="F233" s="82"/>
      <c r="G233" s="82"/>
      <c r="H233" s="82"/>
    </row>
    <row r="234" spans="1:8" s="3" customFormat="1">
      <c r="A234" s="82"/>
      <c r="B234" s="82"/>
      <c r="C234" s="82"/>
      <c r="D234" s="82"/>
      <c r="E234" s="82"/>
      <c r="F234" s="82"/>
      <c r="G234" s="82"/>
      <c r="H234" s="82"/>
    </row>
    <row r="235" spans="1:8" s="3" customFormat="1">
      <c r="A235" s="82"/>
      <c r="B235" s="82"/>
      <c r="C235" s="82"/>
      <c r="D235" s="82"/>
      <c r="E235" s="82"/>
      <c r="F235" s="82"/>
      <c r="G235" s="82"/>
      <c r="H235" s="82"/>
    </row>
    <row r="236" spans="1:8" s="3" customFormat="1">
      <c r="A236" s="82"/>
      <c r="B236" s="82"/>
      <c r="C236" s="82"/>
      <c r="D236" s="82"/>
      <c r="E236" s="82"/>
      <c r="F236" s="82"/>
      <c r="G236" s="82"/>
      <c r="H236" s="82"/>
    </row>
    <row r="237" spans="1:8" s="3" customFormat="1">
      <c r="A237" s="82"/>
      <c r="B237" s="82"/>
      <c r="C237" s="82"/>
      <c r="D237" s="82"/>
      <c r="E237" s="82"/>
      <c r="F237" s="82"/>
      <c r="G237" s="82"/>
      <c r="H237" s="82"/>
    </row>
    <row r="238" spans="1:8" s="3" customFormat="1">
      <c r="A238" s="82"/>
      <c r="B238" s="82"/>
      <c r="C238" s="82"/>
      <c r="D238" s="82"/>
      <c r="E238" s="82"/>
      <c r="F238" s="82"/>
      <c r="G238" s="82"/>
      <c r="H238" s="82"/>
    </row>
    <row r="239" spans="1:8" s="3" customFormat="1">
      <c r="A239" s="82"/>
      <c r="B239" s="82"/>
      <c r="C239" s="82"/>
      <c r="D239" s="82"/>
      <c r="E239" s="82"/>
      <c r="F239" s="82"/>
      <c r="G239" s="82"/>
      <c r="H239" s="82"/>
    </row>
    <row r="240" spans="1:8" s="3" customFormat="1">
      <c r="A240" s="82"/>
      <c r="B240" s="82"/>
      <c r="C240" s="82"/>
      <c r="D240" s="82"/>
      <c r="E240" s="82"/>
      <c r="F240" s="82"/>
      <c r="G240" s="82"/>
      <c r="H240" s="82"/>
    </row>
    <row r="241" spans="1:8" s="3" customFormat="1">
      <c r="A241" s="82"/>
      <c r="B241" s="82"/>
      <c r="C241" s="82"/>
      <c r="D241" s="82"/>
      <c r="E241" s="82"/>
      <c r="F241" s="82"/>
      <c r="G241" s="82"/>
      <c r="H241" s="82"/>
    </row>
    <row r="242" spans="1:8" s="3" customFormat="1">
      <c r="A242" s="82"/>
      <c r="B242" s="82"/>
      <c r="C242" s="82"/>
      <c r="D242" s="82"/>
      <c r="E242" s="82"/>
      <c r="F242" s="82"/>
      <c r="G242" s="82"/>
      <c r="H242" s="82"/>
    </row>
    <row r="243" spans="1:8" s="3" customFormat="1">
      <c r="A243" s="82"/>
      <c r="B243" s="82"/>
      <c r="C243" s="82"/>
      <c r="D243" s="82"/>
      <c r="E243" s="82"/>
      <c r="F243" s="82"/>
      <c r="G243" s="82"/>
      <c r="H243" s="82"/>
    </row>
    <row r="244" spans="1:8" s="3" customFormat="1">
      <c r="A244" s="82"/>
      <c r="B244" s="82"/>
      <c r="C244" s="82"/>
      <c r="D244" s="82"/>
      <c r="E244" s="82"/>
      <c r="F244" s="82"/>
      <c r="G244" s="82"/>
      <c r="H244" s="82"/>
    </row>
    <row r="245" spans="1:8" s="3" customFormat="1">
      <c r="A245" s="82"/>
      <c r="B245" s="82"/>
      <c r="C245" s="82"/>
      <c r="D245" s="82"/>
      <c r="E245" s="82"/>
      <c r="F245" s="82"/>
      <c r="G245" s="82"/>
      <c r="H245" s="82"/>
    </row>
    <row r="246" spans="1:8" s="3" customFormat="1"/>
    <row r="247" spans="1:8" s="3" customFormat="1"/>
    <row r="248" spans="1:8" s="3" customFormat="1"/>
    <row r="249" spans="1:8" s="3" customFormat="1"/>
    <row r="250" spans="1:8" s="3" customFormat="1"/>
    <row r="251" spans="1:8" s="3" customFormat="1"/>
    <row r="252" spans="1:8" s="3" customFormat="1"/>
    <row r="253" spans="1:8" s="3" customFormat="1"/>
    <row r="254" spans="1:8" s="3" customFormat="1"/>
    <row r="255" spans="1:8" s="3" customFormat="1"/>
    <row r="256" spans="1:8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</sheetData>
  <mergeCells count="7">
    <mergeCell ref="C1:G1"/>
    <mergeCell ref="A2:G2"/>
    <mergeCell ref="A3:E3"/>
    <mergeCell ref="F3:G3"/>
    <mergeCell ref="A4:A5"/>
    <mergeCell ref="G4:G5"/>
    <mergeCell ref="B4:F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14"/>
  <sheetViews>
    <sheetView tabSelected="1" topLeftCell="A19" workbookViewId="0">
      <selection activeCell="G10" sqref="G10"/>
    </sheetView>
  </sheetViews>
  <sheetFormatPr defaultRowHeight="12.75"/>
  <cols>
    <col min="1" max="1" width="48.7109375" customWidth="1"/>
    <col min="2" max="2" width="4.42578125" customWidth="1"/>
    <col min="3" max="3" width="5.5703125" customWidth="1"/>
    <col min="4" max="4" width="5.140625" customWidth="1"/>
    <col min="5" max="5" width="15.5703125" customWidth="1"/>
    <col min="6" max="6" width="5.140625" customWidth="1"/>
    <col min="7" max="7" width="14.140625" customWidth="1"/>
    <col min="8" max="8" width="13" customWidth="1"/>
  </cols>
  <sheetData>
    <row r="1" spans="1:8" ht="71.25" customHeight="1">
      <c r="C1" s="65"/>
      <c r="D1" s="65"/>
      <c r="E1" s="65"/>
      <c r="F1" s="102" t="s">
        <v>136</v>
      </c>
      <c r="G1" s="102"/>
      <c r="H1" s="102"/>
    </row>
    <row r="2" spans="1:8" ht="41.25" customHeight="1">
      <c r="A2" s="103" t="s">
        <v>132</v>
      </c>
      <c r="B2" s="103"/>
      <c r="C2" s="103"/>
      <c r="D2" s="103"/>
      <c r="E2" s="103"/>
      <c r="F2" s="103"/>
      <c r="G2" s="103"/>
      <c r="H2" s="103"/>
    </row>
    <row r="3" spans="1:8" hidden="1">
      <c r="A3" s="104"/>
      <c r="B3" s="104"/>
      <c r="C3" s="104"/>
      <c r="D3" s="104"/>
      <c r="E3" s="104"/>
      <c r="F3" s="96"/>
    </row>
    <row r="4" spans="1:8">
      <c r="A4" s="107" t="s">
        <v>0</v>
      </c>
      <c r="B4" s="97"/>
      <c r="C4" s="109" t="s">
        <v>1</v>
      </c>
      <c r="D4" s="110"/>
      <c r="E4" s="110"/>
      <c r="F4" s="111"/>
      <c r="G4" s="112" t="s">
        <v>125</v>
      </c>
      <c r="H4" s="112" t="s">
        <v>130</v>
      </c>
    </row>
    <row r="5" spans="1:8" ht="42">
      <c r="A5" s="108"/>
      <c r="B5" s="23" t="s">
        <v>87</v>
      </c>
      <c r="C5" s="23" t="s">
        <v>4</v>
      </c>
      <c r="D5" s="24" t="s">
        <v>33</v>
      </c>
      <c r="E5" s="24" t="s">
        <v>5</v>
      </c>
      <c r="F5" s="25"/>
      <c r="G5" s="113"/>
      <c r="H5" s="113"/>
    </row>
    <row r="6" spans="1:8">
      <c r="A6" s="44" t="s">
        <v>3</v>
      </c>
      <c r="B6" s="72">
        <v>903</v>
      </c>
      <c r="C6" s="25" t="s">
        <v>7</v>
      </c>
      <c r="D6" s="25" t="s">
        <v>8</v>
      </c>
      <c r="E6" s="25"/>
      <c r="F6" s="26"/>
      <c r="G6" s="42">
        <f>G7+G12+G16+G28</f>
        <v>15578289</v>
      </c>
      <c r="H6" s="42">
        <f>H7+H12+H16+H28</f>
        <v>15578289</v>
      </c>
    </row>
    <row r="7" spans="1:8" ht="27" customHeight="1">
      <c r="A7" s="45" t="s">
        <v>9</v>
      </c>
      <c r="B7" s="73">
        <v>903</v>
      </c>
      <c r="C7" s="66" t="s">
        <v>7</v>
      </c>
      <c r="D7" s="66" t="s">
        <v>10</v>
      </c>
      <c r="E7" s="26"/>
      <c r="F7" s="28"/>
      <c r="G7" s="33">
        <f>G9+G11</f>
        <v>1508687</v>
      </c>
      <c r="H7" s="33">
        <f>H9+H11</f>
        <v>1508687</v>
      </c>
    </row>
    <row r="8" spans="1:8" ht="15" customHeight="1">
      <c r="A8" s="37" t="s">
        <v>56</v>
      </c>
      <c r="B8" s="74">
        <v>903</v>
      </c>
      <c r="C8" s="28" t="s">
        <v>7</v>
      </c>
      <c r="D8" s="28" t="s">
        <v>10</v>
      </c>
      <c r="E8" s="28" t="s">
        <v>95</v>
      </c>
      <c r="F8" s="28"/>
      <c r="G8" s="32">
        <f>G9</f>
        <v>1158746</v>
      </c>
      <c r="H8" s="32">
        <f>H9</f>
        <v>1158746</v>
      </c>
    </row>
    <row r="9" spans="1:8" ht="11.25" customHeight="1">
      <c r="A9" s="35" t="s">
        <v>11</v>
      </c>
      <c r="B9" s="74">
        <v>903</v>
      </c>
      <c r="C9" s="28" t="s">
        <v>7</v>
      </c>
      <c r="D9" s="28" t="s">
        <v>10</v>
      </c>
      <c r="E9" s="28" t="s">
        <v>94</v>
      </c>
      <c r="F9" s="28" t="s">
        <v>28</v>
      </c>
      <c r="G9" s="32">
        <f>'4Дол'!F9</f>
        <v>1158746</v>
      </c>
      <c r="H9" s="32">
        <f>'4Дол'!G9</f>
        <v>1158746</v>
      </c>
    </row>
    <row r="10" spans="1:8" ht="21.75" customHeight="1">
      <c r="A10" s="35" t="s">
        <v>86</v>
      </c>
      <c r="B10" s="74">
        <v>903</v>
      </c>
      <c r="C10" s="28" t="s">
        <v>7</v>
      </c>
      <c r="D10" s="28" t="s">
        <v>10</v>
      </c>
      <c r="E10" s="28" t="s">
        <v>94</v>
      </c>
      <c r="F10" s="28"/>
      <c r="G10" s="32">
        <f>'4Дол'!F11</f>
        <v>349941</v>
      </c>
      <c r="H10" s="32">
        <f>'4Дол'!G11</f>
        <v>349941</v>
      </c>
    </row>
    <row r="11" spans="1:8" ht="33" customHeight="1">
      <c r="A11" s="35" t="s">
        <v>81</v>
      </c>
      <c r="B11" s="74">
        <v>903</v>
      </c>
      <c r="C11" s="28" t="s">
        <v>7</v>
      </c>
      <c r="D11" s="28" t="s">
        <v>10</v>
      </c>
      <c r="E11" s="28" t="s">
        <v>94</v>
      </c>
      <c r="F11" s="28" t="s">
        <v>80</v>
      </c>
      <c r="G11" s="32">
        <f>'4Дол'!F11</f>
        <v>349941</v>
      </c>
      <c r="H11" s="32">
        <f>'4Дол'!G11</f>
        <v>349941</v>
      </c>
    </row>
    <row r="12" spans="1:8" ht="25.5" customHeight="1">
      <c r="A12" s="45" t="s">
        <v>84</v>
      </c>
      <c r="B12" s="73">
        <v>903</v>
      </c>
      <c r="C12" s="66" t="s">
        <v>7</v>
      </c>
      <c r="D12" s="66" t="s">
        <v>12</v>
      </c>
      <c r="E12" s="28"/>
      <c r="F12" s="28"/>
      <c r="G12" s="33">
        <f>G13</f>
        <v>300000</v>
      </c>
      <c r="H12" s="33">
        <f>H13</f>
        <v>300000</v>
      </c>
    </row>
    <row r="13" spans="1:8" ht="39" customHeight="1">
      <c r="A13" s="35" t="s">
        <v>85</v>
      </c>
      <c r="B13" s="74">
        <v>903</v>
      </c>
      <c r="C13" s="28" t="s">
        <v>7</v>
      </c>
      <c r="D13" s="28" t="s">
        <v>12</v>
      </c>
      <c r="E13" s="28" t="s">
        <v>95</v>
      </c>
      <c r="F13" s="28"/>
      <c r="G13" s="32">
        <v>300000</v>
      </c>
      <c r="H13" s="32">
        <v>300000</v>
      </c>
    </row>
    <row r="14" spans="1:8" ht="14.25" customHeight="1">
      <c r="A14" s="35" t="s">
        <v>56</v>
      </c>
      <c r="B14" s="74">
        <v>903</v>
      </c>
      <c r="C14" s="28" t="s">
        <v>7</v>
      </c>
      <c r="D14" s="28" t="s">
        <v>12</v>
      </c>
      <c r="E14" s="28" t="s">
        <v>96</v>
      </c>
      <c r="F14" s="28" t="s">
        <v>30</v>
      </c>
      <c r="G14" s="32">
        <f>'4Дол'!F14</f>
        <v>300000</v>
      </c>
      <c r="H14" s="32">
        <f>'4Дол'!G14</f>
        <v>300000</v>
      </c>
    </row>
    <row r="15" spans="1:8" ht="24" customHeight="1">
      <c r="A15" s="35" t="s">
        <v>31</v>
      </c>
      <c r="B15" s="74">
        <v>903</v>
      </c>
      <c r="C15" s="28" t="s">
        <v>7</v>
      </c>
      <c r="D15" s="28" t="s">
        <v>12</v>
      </c>
      <c r="E15" s="28" t="s">
        <v>96</v>
      </c>
      <c r="F15" s="30"/>
      <c r="G15" s="32">
        <v>300000</v>
      </c>
      <c r="H15" s="32">
        <v>300000</v>
      </c>
    </row>
    <row r="16" spans="1:8" ht="19.5" customHeight="1">
      <c r="A16" s="77" t="s">
        <v>77</v>
      </c>
      <c r="B16" s="73">
        <v>903</v>
      </c>
      <c r="C16" s="67" t="s">
        <v>7</v>
      </c>
      <c r="D16" s="67" t="s">
        <v>14</v>
      </c>
      <c r="E16" s="28"/>
      <c r="F16" s="26"/>
      <c r="G16" s="33">
        <f>G17+G24</f>
        <v>13262994</v>
      </c>
      <c r="H16" s="33">
        <f>H17+H24</f>
        <v>13262994</v>
      </c>
    </row>
    <row r="17" spans="1:8" ht="24" customHeight="1">
      <c r="A17" s="37" t="s">
        <v>59</v>
      </c>
      <c r="B17" s="75">
        <v>903</v>
      </c>
      <c r="C17" s="26" t="s">
        <v>13</v>
      </c>
      <c r="D17" s="26" t="s">
        <v>14</v>
      </c>
      <c r="E17" s="26" t="s">
        <v>96</v>
      </c>
      <c r="F17" s="28"/>
      <c r="G17" s="63">
        <f>G18+G19+G20+G21+G22+G23</f>
        <v>13193133</v>
      </c>
      <c r="H17" s="63">
        <f>H18+H19+H20+H21+H22+H23</f>
        <v>13193133</v>
      </c>
    </row>
    <row r="18" spans="1:8" ht="18" customHeight="1">
      <c r="A18" s="35" t="s">
        <v>86</v>
      </c>
      <c r="B18" s="74">
        <v>903</v>
      </c>
      <c r="C18" s="28" t="s">
        <v>7</v>
      </c>
      <c r="D18" s="28" t="s">
        <v>14</v>
      </c>
      <c r="E18" s="28" t="s">
        <v>96</v>
      </c>
      <c r="F18" s="28" t="s">
        <v>28</v>
      </c>
      <c r="G18" s="32">
        <f>'4Дол'!F18</f>
        <v>8804763</v>
      </c>
      <c r="H18" s="32">
        <f>'4Дол'!G18</f>
        <v>8804763</v>
      </c>
    </row>
    <row r="19" spans="1:8" ht="33" customHeight="1">
      <c r="A19" s="35" t="s">
        <v>81</v>
      </c>
      <c r="B19" s="74">
        <v>903</v>
      </c>
      <c r="C19" s="28" t="s">
        <v>7</v>
      </c>
      <c r="D19" s="28" t="s">
        <v>14</v>
      </c>
      <c r="E19" s="28" t="s">
        <v>96</v>
      </c>
      <c r="F19" s="31" t="s">
        <v>80</v>
      </c>
      <c r="G19" s="32">
        <f>'4Дол'!F19</f>
        <v>2659038</v>
      </c>
      <c r="H19" s="32">
        <f>'4Дол'!G19</f>
        <v>2659038</v>
      </c>
    </row>
    <row r="20" spans="1:8" ht="26.25" customHeight="1">
      <c r="A20" s="46" t="s">
        <v>29</v>
      </c>
      <c r="B20" s="74">
        <v>903</v>
      </c>
      <c r="C20" s="31" t="s">
        <v>7</v>
      </c>
      <c r="D20" s="31" t="s">
        <v>14</v>
      </c>
      <c r="E20" s="31" t="s">
        <v>97</v>
      </c>
      <c r="F20" s="31" t="s">
        <v>39</v>
      </c>
      <c r="G20" s="32">
        <v>0</v>
      </c>
      <c r="H20" s="32">
        <v>0</v>
      </c>
    </row>
    <row r="21" spans="1:8" ht="21.75" customHeight="1">
      <c r="A21" s="46" t="s">
        <v>79</v>
      </c>
      <c r="B21" s="74">
        <v>903</v>
      </c>
      <c r="C21" s="31" t="s">
        <v>7</v>
      </c>
      <c r="D21" s="31" t="s">
        <v>14</v>
      </c>
      <c r="E21" s="31" t="s">
        <v>96</v>
      </c>
      <c r="F21" s="30" t="s">
        <v>44</v>
      </c>
      <c r="G21" s="32">
        <f>'4Дол'!F21</f>
        <v>365376</v>
      </c>
      <c r="H21" s="32">
        <f>'4Дол'!G21</f>
        <v>365376</v>
      </c>
    </row>
    <row r="22" spans="1:8" ht="24" customHeight="1">
      <c r="A22" s="35" t="s">
        <v>31</v>
      </c>
      <c r="B22" s="74">
        <v>903</v>
      </c>
      <c r="C22" s="30" t="s">
        <v>7</v>
      </c>
      <c r="D22" s="30" t="s">
        <v>14</v>
      </c>
      <c r="E22" s="28" t="s">
        <v>96</v>
      </c>
      <c r="F22" s="30" t="s">
        <v>30</v>
      </c>
      <c r="G22" s="32">
        <f>'4Дол'!F22</f>
        <v>1148158</v>
      </c>
      <c r="H22" s="32">
        <f>'4Дол'!G22</f>
        <v>1148158</v>
      </c>
    </row>
    <row r="23" spans="1:8" ht="18.75" customHeight="1">
      <c r="A23" s="46" t="s">
        <v>121</v>
      </c>
      <c r="B23" s="74">
        <v>903</v>
      </c>
      <c r="C23" s="30" t="s">
        <v>7</v>
      </c>
      <c r="D23" s="30" t="s">
        <v>14</v>
      </c>
      <c r="E23" s="28" t="s">
        <v>96</v>
      </c>
      <c r="F23" s="30" t="s">
        <v>120</v>
      </c>
      <c r="G23" s="32">
        <f>'4Дол'!F23</f>
        <v>215798</v>
      </c>
      <c r="H23" s="32">
        <f>'4Дол'!G23</f>
        <v>215798</v>
      </c>
    </row>
    <row r="24" spans="1:8" ht="27.75" customHeight="1">
      <c r="A24" s="37" t="s">
        <v>60</v>
      </c>
      <c r="B24" s="74">
        <v>903</v>
      </c>
      <c r="C24" s="28" t="s">
        <v>7</v>
      </c>
      <c r="D24" s="28" t="s">
        <v>14</v>
      </c>
      <c r="E24" s="28" t="s">
        <v>95</v>
      </c>
      <c r="F24" s="28"/>
      <c r="G24" s="32">
        <f>G25+G26+G27</f>
        <v>69861</v>
      </c>
      <c r="H24" s="32">
        <f>H25+H26+H27</f>
        <v>69861</v>
      </c>
    </row>
    <row r="25" spans="1:8" ht="12" customHeight="1">
      <c r="A25" s="47" t="s">
        <v>35</v>
      </c>
      <c r="B25" s="74">
        <v>903</v>
      </c>
      <c r="C25" s="28" t="s">
        <v>7</v>
      </c>
      <c r="D25" s="28" t="s">
        <v>14</v>
      </c>
      <c r="E25" s="28" t="s">
        <v>98</v>
      </c>
      <c r="F25" s="28" t="s">
        <v>32</v>
      </c>
      <c r="G25" s="32">
        <f>'4Дол'!F25</f>
        <v>3000</v>
      </c>
      <c r="H25" s="32">
        <f>'4Дол'!G25</f>
        <v>3000</v>
      </c>
    </row>
    <row r="26" spans="1:8" ht="21" customHeight="1">
      <c r="A26" s="48" t="s">
        <v>36</v>
      </c>
      <c r="B26" s="74">
        <v>903</v>
      </c>
      <c r="C26" s="28" t="s">
        <v>7</v>
      </c>
      <c r="D26" s="28" t="s">
        <v>14</v>
      </c>
      <c r="E26" s="28" t="s">
        <v>98</v>
      </c>
      <c r="F26" s="28" t="s">
        <v>34</v>
      </c>
      <c r="G26" s="32">
        <f>'4Дол'!F26</f>
        <v>65861</v>
      </c>
      <c r="H26" s="32">
        <f>'4Дол'!G26</f>
        <v>65861</v>
      </c>
    </row>
    <row r="27" spans="1:8" ht="13.5" customHeight="1">
      <c r="A27" s="48" t="s">
        <v>83</v>
      </c>
      <c r="B27" s="74">
        <v>903</v>
      </c>
      <c r="C27" s="28" t="s">
        <v>7</v>
      </c>
      <c r="D27" s="28" t="s">
        <v>14</v>
      </c>
      <c r="E27" s="28" t="s">
        <v>98</v>
      </c>
      <c r="F27" s="26" t="s">
        <v>82</v>
      </c>
      <c r="G27" s="32">
        <f>'4Дол'!F27</f>
        <v>1000</v>
      </c>
      <c r="H27" s="32">
        <f>'4Дол'!G27</f>
        <v>1000</v>
      </c>
    </row>
    <row r="28" spans="1:8" ht="11.25" customHeight="1">
      <c r="A28" s="49" t="s">
        <v>16</v>
      </c>
      <c r="B28" s="73">
        <v>903</v>
      </c>
      <c r="C28" s="66" t="s">
        <v>7</v>
      </c>
      <c r="D28" s="66" t="s">
        <v>23</v>
      </c>
      <c r="E28" s="28"/>
      <c r="F28" s="26"/>
      <c r="G28" s="33">
        <f>G29+G32+G34</f>
        <v>506608</v>
      </c>
      <c r="H28" s="33">
        <f>H29+H32+H34</f>
        <v>506608</v>
      </c>
    </row>
    <row r="29" spans="1:8" ht="18" customHeight="1">
      <c r="A29" s="34" t="s">
        <v>61</v>
      </c>
      <c r="B29" s="75">
        <v>903</v>
      </c>
      <c r="C29" s="26" t="s">
        <v>7</v>
      </c>
      <c r="D29" s="26" t="s">
        <v>23</v>
      </c>
      <c r="E29" s="26" t="s">
        <v>95</v>
      </c>
      <c r="F29" s="28"/>
      <c r="G29" s="64">
        <f>G30</f>
        <v>0</v>
      </c>
      <c r="H29" s="64">
        <f>H30</f>
        <v>0</v>
      </c>
    </row>
    <row r="30" spans="1:8" ht="48" customHeight="1">
      <c r="A30" s="46" t="s">
        <v>65</v>
      </c>
      <c r="B30" s="74">
        <v>903</v>
      </c>
      <c r="C30" s="31" t="s">
        <v>7</v>
      </c>
      <c r="D30" s="31" t="s">
        <v>23</v>
      </c>
      <c r="E30" s="31" t="s">
        <v>99</v>
      </c>
      <c r="F30" s="28"/>
      <c r="G30" s="32">
        <f>G31</f>
        <v>0</v>
      </c>
      <c r="H30" s="32">
        <f>H31</f>
        <v>0</v>
      </c>
    </row>
    <row r="31" spans="1:8" ht="14.25" customHeight="1">
      <c r="A31" s="46" t="s">
        <v>64</v>
      </c>
      <c r="B31" s="74">
        <v>903</v>
      </c>
      <c r="C31" s="31" t="s">
        <v>7</v>
      </c>
      <c r="D31" s="31" t="s">
        <v>23</v>
      </c>
      <c r="E31" s="31" t="s">
        <v>99</v>
      </c>
      <c r="F31" s="31" t="s">
        <v>45</v>
      </c>
      <c r="G31" s="32">
        <f>'4Дол'!F31</f>
        <v>0</v>
      </c>
      <c r="H31" s="32">
        <f>'4Дол'!G31</f>
        <v>0</v>
      </c>
    </row>
    <row r="32" spans="1:8" ht="22.5" customHeight="1">
      <c r="A32" s="46" t="s">
        <v>50</v>
      </c>
      <c r="B32" s="74">
        <v>903</v>
      </c>
      <c r="C32" s="31" t="s">
        <v>7</v>
      </c>
      <c r="D32" s="31" t="s">
        <v>23</v>
      </c>
      <c r="E32" s="31" t="s">
        <v>100</v>
      </c>
      <c r="F32" s="31"/>
      <c r="G32" s="32">
        <f>G33</f>
        <v>2608</v>
      </c>
      <c r="H32" s="32">
        <f>H33</f>
        <v>2608</v>
      </c>
    </row>
    <row r="33" spans="1:8" ht="26.25" customHeight="1">
      <c r="A33" s="46" t="s">
        <v>31</v>
      </c>
      <c r="B33" s="74">
        <v>903</v>
      </c>
      <c r="C33" s="31" t="s">
        <v>7</v>
      </c>
      <c r="D33" s="31" t="s">
        <v>23</v>
      </c>
      <c r="E33" s="31" t="s">
        <v>100</v>
      </c>
      <c r="F33" s="26" t="s">
        <v>30</v>
      </c>
      <c r="G33" s="32">
        <f>'4Дол'!F33</f>
        <v>2608</v>
      </c>
      <c r="H33" s="32">
        <f>'4Дол'!G33</f>
        <v>2608</v>
      </c>
    </row>
    <row r="34" spans="1:8" ht="14.25" customHeight="1">
      <c r="A34" s="34" t="s">
        <v>56</v>
      </c>
      <c r="B34" s="75">
        <v>903</v>
      </c>
      <c r="C34" s="50" t="s">
        <v>7</v>
      </c>
      <c r="D34" s="50" t="s">
        <v>23</v>
      </c>
      <c r="E34" s="31" t="s">
        <v>95</v>
      </c>
      <c r="F34" s="26"/>
      <c r="G34" s="32">
        <f>G35</f>
        <v>504000</v>
      </c>
      <c r="H34" s="32">
        <f>H35</f>
        <v>504000</v>
      </c>
    </row>
    <row r="35" spans="1:8" ht="24" customHeight="1">
      <c r="A35" s="46" t="s">
        <v>57</v>
      </c>
      <c r="B35" s="75">
        <v>903</v>
      </c>
      <c r="C35" s="50" t="s">
        <v>7</v>
      </c>
      <c r="D35" s="50" t="s">
        <v>23</v>
      </c>
      <c r="E35" s="31" t="s">
        <v>96</v>
      </c>
      <c r="F35" s="28"/>
      <c r="G35" s="32">
        <f>G36</f>
        <v>504000</v>
      </c>
      <c r="H35" s="32">
        <f>H36</f>
        <v>504000</v>
      </c>
    </row>
    <row r="36" spans="1:8" ht="21.75" customHeight="1">
      <c r="A36" s="46" t="s">
        <v>31</v>
      </c>
      <c r="B36" s="74">
        <v>903</v>
      </c>
      <c r="C36" s="31" t="s">
        <v>7</v>
      </c>
      <c r="D36" s="31" t="s">
        <v>23</v>
      </c>
      <c r="E36" s="31" t="s">
        <v>96</v>
      </c>
      <c r="F36" s="28" t="s">
        <v>30</v>
      </c>
      <c r="G36" s="32">
        <f>'4Дол'!F36</f>
        <v>504000</v>
      </c>
      <c r="H36" s="32">
        <f>'4Дол'!G36</f>
        <v>504000</v>
      </c>
    </row>
    <row r="37" spans="1:8" ht="26.25" customHeight="1">
      <c r="A37" s="34" t="s">
        <v>68</v>
      </c>
      <c r="B37" s="72">
        <v>903</v>
      </c>
      <c r="C37" s="52" t="s">
        <v>12</v>
      </c>
      <c r="D37" s="52" t="s">
        <v>8</v>
      </c>
      <c r="E37" s="52"/>
      <c r="F37" s="26"/>
      <c r="G37" s="42">
        <f t="shared" ref="G37:H41" si="0">G38</f>
        <v>190000</v>
      </c>
      <c r="H37" s="42">
        <f t="shared" si="0"/>
        <v>190000</v>
      </c>
    </row>
    <row r="38" spans="1:8" ht="30" customHeight="1">
      <c r="A38" s="55" t="s">
        <v>118</v>
      </c>
      <c r="B38" s="75">
        <v>903</v>
      </c>
      <c r="C38" s="50" t="s">
        <v>12</v>
      </c>
      <c r="D38" s="50" t="s">
        <v>18</v>
      </c>
      <c r="E38" s="31"/>
      <c r="F38" s="28"/>
      <c r="G38" s="63">
        <f t="shared" si="0"/>
        <v>190000</v>
      </c>
      <c r="H38" s="63">
        <f t="shared" si="0"/>
        <v>190000</v>
      </c>
    </row>
    <row r="39" spans="1:8" ht="18" customHeight="1">
      <c r="A39" s="56" t="s">
        <v>62</v>
      </c>
      <c r="B39" s="74">
        <v>903</v>
      </c>
      <c r="C39" s="31" t="s">
        <v>12</v>
      </c>
      <c r="D39" s="31" t="s">
        <v>18</v>
      </c>
      <c r="E39" s="31" t="s">
        <v>95</v>
      </c>
      <c r="F39" s="28"/>
      <c r="G39" s="32">
        <f t="shared" si="0"/>
        <v>190000</v>
      </c>
      <c r="H39" s="32">
        <f t="shared" si="0"/>
        <v>190000</v>
      </c>
    </row>
    <row r="40" spans="1:8" ht="17.25" customHeight="1">
      <c r="A40" s="54" t="s">
        <v>69</v>
      </c>
      <c r="B40" s="74">
        <v>903</v>
      </c>
      <c r="C40" s="31" t="s">
        <v>12</v>
      </c>
      <c r="D40" s="31" t="s">
        <v>18</v>
      </c>
      <c r="E40" s="31" t="s">
        <v>101</v>
      </c>
      <c r="F40" s="28"/>
      <c r="G40" s="32">
        <f t="shared" si="0"/>
        <v>190000</v>
      </c>
      <c r="H40" s="32">
        <f t="shared" si="0"/>
        <v>190000</v>
      </c>
    </row>
    <row r="41" spans="1:8" ht="27" customHeight="1">
      <c r="A41" s="54" t="s">
        <v>67</v>
      </c>
      <c r="B41" s="74">
        <v>903</v>
      </c>
      <c r="C41" s="31" t="s">
        <v>12</v>
      </c>
      <c r="D41" s="31" t="s">
        <v>18</v>
      </c>
      <c r="E41" s="31" t="s">
        <v>101</v>
      </c>
      <c r="F41" s="28"/>
      <c r="G41" s="32">
        <f t="shared" si="0"/>
        <v>190000</v>
      </c>
      <c r="H41" s="32">
        <f t="shared" si="0"/>
        <v>190000</v>
      </c>
    </row>
    <row r="42" spans="1:8" ht="25.5" customHeight="1">
      <c r="A42" s="46" t="s">
        <v>31</v>
      </c>
      <c r="B42" s="74">
        <v>903</v>
      </c>
      <c r="C42" s="31" t="s">
        <v>12</v>
      </c>
      <c r="D42" s="31" t="s">
        <v>18</v>
      </c>
      <c r="E42" s="31" t="s">
        <v>101</v>
      </c>
      <c r="F42" s="28" t="s">
        <v>30</v>
      </c>
      <c r="G42" s="32">
        <f>'4Дол'!F42</f>
        <v>190000</v>
      </c>
      <c r="H42" s="32">
        <f>'4Дол'!G42</f>
        <v>190000</v>
      </c>
    </row>
    <row r="43" spans="1:8" ht="17.25" customHeight="1">
      <c r="A43" s="34" t="s">
        <v>17</v>
      </c>
      <c r="B43" s="72">
        <v>903</v>
      </c>
      <c r="C43" s="52" t="s">
        <v>14</v>
      </c>
      <c r="D43" s="52" t="s">
        <v>8</v>
      </c>
      <c r="E43" s="31"/>
      <c r="F43" s="38"/>
      <c r="G43" s="42">
        <f>G44+G53</f>
        <v>522419</v>
      </c>
      <c r="H43" s="42">
        <f>H44+H53</f>
        <v>2625719</v>
      </c>
    </row>
    <row r="44" spans="1:8" ht="15.75" customHeight="1">
      <c r="A44" s="55" t="s">
        <v>27</v>
      </c>
      <c r="B44" s="73">
        <v>903</v>
      </c>
      <c r="C44" s="69" t="s">
        <v>14</v>
      </c>
      <c r="D44" s="69" t="s">
        <v>18</v>
      </c>
      <c r="E44" s="31"/>
      <c r="F44" s="25"/>
      <c r="G44" s="33">
        <f>G45+G49</f>
        <v>101267</v>
      </c>
      <c r="H44" s="33">
        <f>H45+H49</f>
        <v>2204567</v>
      </c>
    </row>
    <row r="45" spans="1:8" ht="17.25" customHeight="1">
      <c r="A45" s="34" t="s">
        <v>61</v>
      </c>
      <c r="B45" s="72">
        <v>903</v>
      </c>
      <c r="C45" s="52" t="s">
        <v>14</v>
      </c>
      <c r="D45" s="52" t="s">
        <v>18</v>
      </c>
      <c r="E45" s="31" t="s">
        <v>95</v>
      </c>
      <c r="F45" s="30"/>
      <c r="G45" s="32">
        <f>G48</f>
        <v>0</v>
      </c>
      <c r="H45" s="32">
        <f>H48</f>
        <v>0</v>
      </c>
    </row>
    <row r="46" spans="1:8" ht="33.75" customHeight="1">
      <c r="A46" s="46" t="s">
        <v>51</v>
      </c>
      <c r="B46" s="74">
        <v>903</v>
      </c>
      <c r="C46" s="31" t="s">
        <v>14</v>
      </c>
      <c r="D46" s="31" t="s">
        <v>18</v>
      </c>
      <c r="E46" s="31" t="s">
        <v>102</v>
      </c>
      <c r="F46" s="30"/>
      <c r="G46" s="32">
        <f>G47+G48</f>
        <v>0</v>
      </c>
      <c r="H46" s="32">
        <f>H47+H48</f>
        <v>0</v>
      </c>
    </row>
    <row r="47" spans="1:8" ht="27" customHeight="1">
      <c r="A47" s="46" t="s">
        <v>38</v>
      </c>
      <c r="B47" s="74">
        <v>903</v>
      </c>
      <c r="C47" s="31" t="s">
        <v>14</v>
      </c>
      <c r="D47" s="31" t="s">
        <v>18</v>
      </c>
      <c r="E47" s="31" t="s">
        <v>102</v>
      </c>
      <c r="F47" s="30" t="s">
        <v>37</v>
      </c>
      <c r="G47" s="32">
        <v>0</v>
      </c>
      <c r="H47" s="32">
        <v>0</v>
      </c>
    </row>
    <row r="48" spans="1:8" ht="30" customHeight="1">
      <c r="A48" s="46" t="s">
        <v>31</v>
      </c>
      <c r="B48" s="74">
        <v>903</v>
      </c>
      <c r="C48" s="31" t="s">
        <v>14</v>
      </c>
      <c r="D48" s="31" t="s">
        <v>18</v>
      </c>
      <c r="E48" s="31" t="s">
        <v>102</v>
      </c>
      <c r="F48" s="30" t="s">
        <v>30</v>
      </c>
      <c r="G48" s="32">
        <f>'4Дол'!F48</f>
        <v>0</v>
      </c>
      <c r="H48" s="32">
        <f>'4Дол'!G48</f>
        <v>0</v>
      </c>
    </row>
    <row r="49" spans="1:8" ht="16.5" customHeight="1">
      <c r="A49" s="57" t="s">
        <v>62</v>
      </c>
      <c r="B49" s="72">
        <v>903</v>
      </c>
      <c r="C49" s="52" t="s">
        <v>14</v>
      </c>
      <c r="D49" s="52" t="s">
        <v>18</v>
      </c>
      <c r="E49" s="31" t="s">
        <v>95</v>
      </c>
      <c r="F49" s="30"/>
      <c r="G49" s="32">
        <f>G50+G51</f>
        <v>101267</v>
      </c>
      <c r="H49" s="32">
        <f>H50+H51</f>
        <v>2204567</v>
      </c>
    </row>
    <row r="50" spans="1:8" ht="39" customHeight="1">
      <c r="A50" s="46" t="s">
        <v>70</v>
      </c>
      <c r="B50" s="74">
        <v>903</v>
      </c>
      <c r="C50" s="31" t="s">
        <v>14</v>
      </c>
      <c r="D50" s="31" t="s">
        <v>18</v>
      </c>
      <c r="E50" s="31" t="s">
        <v>103</v>
      </c>
      <c r="F50" s="30"/>
      <c r="G50" s="32">
        <f>G51+G52</f>
        <v>101267</v>
      </c>
      <c r="H50" s="32">
        <f>H51+H52</f>
        <v>2204567</v>
      </c>
    </row>
    <row r="51" spans="1:8" ht="24.75" customHeight="1">
      <c r="A51" s="46" t="s">
        <v>38</v>
      </c>
      <c r="B51" s="74">
        <v>903</v>
      </c>
      <c r="C51" s="31" t="s">
        <v>14</v>
      </c>
      <c r="D51" s="31" t="s">
        <v>18</v>
      </c>
      <c r="E51" s="31" t="s">
        <v>103</v>
      </c>
      <c r="F51" s="30" t="s">
        <v>37</v>
      </c>
      <c r="G51" s="32">
        <v>0</v>
      </c>
      <c r="H51" s="32">
        <v>0</v>
      </c>
    </row>
    <row r="52" spans="1:8" ht="25.5" customHeight="1">
      <c r="A52" s="46" t="s">
        <v>31</v>
      </c>
      <c r="B52" s="74">
        <v>903</v>
      </c>
      <c r="C52" s="31" t="s">
        <v>25</v>
      </c>
      <c r="D52" s="31" t="s">
        <v>18</v>
      </c>
      <c r="E52" s="31" t="s">
        <v>103</v>
      </c>
      <c r="F52" s="67" t="s">
        <v>30</v>
      </c>
      <c r="G52" s="32">
        <f>'4Дол'!F52</f>
        <v>101267</v>
      </c>
      <c r="H52" s="32">
        <f>'4Дол'!G52</f>
        <v>2204567</v>
      </c>
    </row>
    <row r="53" spans="1:8" ht="18.75" customHeight="1">
      <c r="A53" s="34" t="s">
        <v>48</v>
      </c>
      <c r="B53" s="73">
        <v>903</v>
      </c>
      <c r="C53" s="69" t="s">
        <v>14</v>
      </c>
      <c r="D53" s="69" t="s">
        <v>47</v>
      </c>
      <c r="E53" s="69"/>
      <c r="F53" s="30"/>
      <c r="G53" s="33">
        <f>G54</f>
        <v>421152</v>
      </c>
      <c r="H53" s="33">
        <f>H54</f>
        <v>421152</v>
      </c>
    </row>
    <row r="54" spans="1:8" ht="11.25" customHeight="1">
      <c r="A54" s="54" t="s">
        <v>56</v>
      </c>
      <c r="B54" s="74">
        <v>903</v>
      </c>
      <c r="C54" s="31" t="s">
        <v>14</v>
      </c>
      <c r="D54" s="31" t="s">
        <v>47</v>
      </c>
      <c r="E54" s="31" t="s">
        <v>95</v>
      </c>
      <c r="F54" s="30"/>
      <c r="G54" s="29">
        <f>G55+G57</f>
        <v>421152</v>
      </c>
      <c r="H54" s="29">
        <f>H55+H57</f>
        <v>421152</v>
      </c>
    </row>
    <row r="55" spans="1:8" ht="16.5" customHeight="1">
      <c r="A55" s="46" t="s">
        <v>49</v>
      </c>
      <c r="B55" s="74">
        <v>903</v>
      </c>
      <c r="C55" s="31" t="s">
        <v>14</v>
      </c>
      <c r="D55" s="31" t="s">
        <v>47</v>
      </c>
      <c r="E55" s="31" t="s">
        <v>104</v>
      </c>
      <c r="F55" s="30"/>
      <c r="G55" s="32">
        <f>G56</f>
        <v>221152</v>
      </c>
      <c r="H55" s="32">
        <f>H56</f>
        <v>221152</v>
      </c>
    </row>
    <row r="56" spans="1:8" ht="22.5" customHeight="1">
      <c r="A56" s="46" t="s">
        <v>31</v>
      </c>
      <c r="B56" s="74">
        <v>903</v>
      </c>
      <c r="C56" s="31" t="s">
        <v>14</v>
      </c>
      <c r="D56" s="31" t="s">
        <v>47</v>
      </c>
      <c r="E56" s="31" t="s">
        <v>104</v>
      </c>
      <c r="F56" s="30" t="s">
        <v>30</v>
      </c>
      <c r="G56" s="32">
        <f>'4Дол'!F56</f>
        <v>221152</v>
      </c>
      <c r="H56" s="32">
        <f>'4Дол'!G56</f>
        <v>221152</v>
      </c>
    </row>
    <row r="57" spans="1:8" ht="32.25" customHeight="1">
      <c r="A57" s="51" t="s">
        <v>71</v>
      </c>
      <c r="B57" s="72">
        <v>903</v>
      </c>
      <c r="C57" s="52" t="s">
        <v>14</v>
      </c>
      <c r="D57" s="52" t="s">
        <v>47</v>
      </c>
      <c r="E57" s="31" t="s">
        <v>105</v>
      </c>
      <c r="F57" s="30"/>
      <c r="G57" s="32">
        <f>G58</f>
        <v>200000</v>
      </c>
      <c r="H57" s="32">
        <f>H58</f>
        <v>200000</v>
      </c>
    </row>
    <row r="58" spans="1:8" ht="25.5" customHeight="1">
      <c r="A58" s="46" t="s">
        <v>31</v>
      </c>
      <c r="B58" s="74">
        <v>903</v>
      </c>
      <c r="C58" s="31" t="s">
        <v>14</v>
      </c>
      <c r="D58" s="31" t="s">
        <v>47</v>
      </c>
      <c r="E58" s="31" t="s">
        <v>105</v>
      </c>
      <c r="F58" s="28" t="s">
        <v>30</v>
      </c>
      <c r="G58" s="32">
        <f>'4Дол'!F58</f>
        <v>200000</v>
      </c>
      <c r="H58" s="32">
        <f>'4Дол'!G58</f>
        <v>200000</v>
      </c>
    </row>
    <row r="59" spans="1:8" ht="18" customHeight="1">
      <c r="A59" s="34" t="s">
        <v>22</v>
      </c>
      <c r="B59" s="72">
        <v>903</v>
      </c>
      <c r="C59" s="52" t="s">
        <v>15</v>
      </c>
      <c r="D59" s="52" t="s">
        <v>8</v>
      </c>
      <c r="E59" s="31"/>
      <c r="F59" s="26"/>
      <c r="G59" s="36">
        <f>G60+G67+G76+G96</f>
        <v>11914488</v>
      </c>
      <c r="H59" s="36">
        <f>H60+H67+H76+H96</f>
        <v>16014488</v>
      </c>
    </row>
    <row r="60" spans="1:8">
      <c r="A60" s="53" t="s">
        <v>26</v>
      </c>
      <c r="B60" s="74">
        <v>903</v>
      </c>
      <c r="C60" s="50" t="s">
        <v>15</v>
      </c>
      <c r="D60" s="50" t="s">
        <v>7</v>
      </c>
      <c r="E60" s="31"/>
      <c r="F60" s="26"/>
      <c r="G60" s="39">
        <f>G66+G63</f>
        <v>51000</v>
      </c>
      <c r="H60" s="39">
        <f>H66+H63</f>
        <v>51000</v>
      </c>
    </row>
    <row r="61" spans="1:8" ht="15" customHeight="1">
      <c r="A61" s="46" t="s">
        <v>61</v>
      </c>
      <c r="B61" s="75">
        <v>903</v>
      </c>
      <c r="C61" s="50" t="s">
        <v>15</v>
      </c>
      <c r="D61" s="50" t="s">
        <v>7</v>
      </c>
      <c r="E61" s="50" t="s">
        <v>95</v>
      </c>
      <c r="F61" s="30"/>
      <c r="G61" s="64">
        <f>G63</f>
        <v>0</v>
      </c>
      <c r="H61" s="64">
        <f>H63</f>
        <v>0</v>
      </c>
    </row>
    <row r="62" spans="1:8" ht="32.25" customHeight="1">
      <c r="A62" s="46" t="s">
        <v>52</v>
      </c>
      <c r="B62" s="75">
        <v>903</v>
      </c>
      <c r="C62" s="31" t="s">
        <v>15</v>
      </c>
      <c r="D62" s="31" t="s">
        <v>7</v>
      </c>
      <c r="E62" s="31" t="s">
        <v>106</v>
      </c>
      <c r="F62" s="38"/>
      <c r="G62" s="32">
        <v>0</v>
      </c>
      <c r="H62" s="32">
        <v>0</v>
      </c>
    </row>
    <row r="63" spans="1:8" ht="27" customHeight="1">
      <c r="A63" s="46" t="s">
        <v>38</v>
      </c>
      <c r="B63" s="74">
        <v>903</v>
      </c>
      <c r="C63" s="31" t="s">
        <v>15</v>
      </c>
      <c r="D63" s="31" t="s">
        <v>7</v>
      </c>
      <c r="E63" s="31" t="s">
        <v>106</v>
      </c>
      <c r="F63" s="30" t="s">
        <v>37</v>
      </c>
      <c r="G63" s="32">
        <f>G64+G62</f>
        <v>0</v>
      </c>
      <c r="H63" s="32">
        <f>H64+H62</f>
        <v>0</v>
      </c>
    </row>
    <row r="64" spans="1:8" ht="27" customHeight="1">
      <c r="A64" s="46" t="s">
        <v>31</v>
      </c>
      <c r="B64" s="74">
        <v>903</v>
      </c>
      <c r="C64" s="31" t="s">
        <v>15</v>
      </c>
      <c r="D64" s="31" t="s">
        <v>7</v>
      </c>
      <c r="E64" s="31" t="s">
        <v>106</v>
      </c>
      <c r="F64" s="30" t="s">
        <v>30</v>
      </c>
      <c r="G64" s="32">
        <v>0</v>
      </c>
      <c r="H64" s="32">
        <v>0</v>
      </c>
    </row>
    <row r="65" spans="1:8" ht="16.5" customHeight="1">
      <c r="A65" s="99" t="s">
        <v>62</v>
      </c>
      <c r="B65" s="74">
        <v>903</v>
      </c>
      <c r="C65" s="50" t="s">
        <v>15</v>
      </c>
      <c r="D65" s="50" t="s">
        <v>7</v>
      </c>
      <c r="E65" s="50" t="s">
        <v>95</v>
      </c>
      <c r="F65" s="28"/>
      <c r="G65" s="64">
        <f>G66</f>
        <v>51000</v>
      </c>
      <c r="H65" s="64">
        <f>H66</f>
        <v>51000</v>
      </c>
    </row>
    <row r="66" spans="1:8" ht="18.75" customHeight="1">
      <c r="A66" s="46" t="s">
        <v>73</v>
      </c>
      <c r="B66" s="75">
        <v>903</v>
      </c>
      <c r="C66" s="31" t="s">
        <v>15</v>
      </c>
      <c r="D66" s="31" t="s">
        <v>7</v>
      </c>
      <c r="E66" s="31" t="s">
        <v>107</v>
      </c>
      <c r="F66" s="28" t="s">
        <v>30</v>
      </c>
      <c r="G66" s="32">
        <f>'4Дол'!F66</f>
        <v>51000</v>
      </c>
      <c r="H66" s="32">
        <f>'4Дол'!G66</f>
        <v>51000</v>
      </c>
    </row>
    <row r="67" spans="1:8" ht="11.25" customHeight="1">
      <c r="A67" s="58" t="s">
        <v>42</v>
      </c>
      <c r="B67" s="72">
        <v>903</v>
      </c>
      <c r="C67" s="69" t="s">
        <v>15</v>
      </c>
      <c r="D67" s="69" t="s">
        <v>10</v>
      </c>
      <c r="E67" s="31"/>
      <c r="F67" s="38"/>
      <c r="G67" s="42">
        <f>G68</f>
        <v>58933</v>
      </c>
      <c r="H67" s="42">
        <f>H68</f>
        <v>58933</v>
      </c>
    </row>
    <row r="68" spans="1:8" ht="18.75" customHeight="1">
      <c r="A68" s="34" t="s">
        <v>61</v>
      </c>
      <c r="B68" s="72">
        <v>903</v>
      </c>
      <c r="C68" s="69" t="s">
        <v>15</v>
      </c>
      <c r="D68" s="69" t="s">
        <v>10</v>
      </c>
      <c r="E68" s="50" t="s">
        <v>95</v>
      </c>
      <c r="F68" s="30"/>
      <c r="G68" s="64">
        <f>G69+G72</f>
        <v>58933</v>
      </c>
      <c r="H68" s="64">
        <f>H69+H72</f>
        <v>58933</v>
      </c>
    </row>
    <row r="69" spans="1:8" ht="33.75" customHeight="1">
      <c r="A69" s="46" t="s">
        <v>53</v>
      </c>
      <c r="B69" s="74">
        <v>903</v>
      </c>
      <c r="C69" s="31" t="s">
        <v>15</v>
      </c>
      <c r="D69" s="31" t="s">
        <v>10</v>
      </c>
      <c r="E69" s="31" t="s">
        <v>108</v>
      </c>
      <c r="F69" s="30"/>
      <c r="G69" s="32">
        <f>G70+G71</f>
        <v>0</v>
      </c>
      <c r="H69" s="32">
        <f>H70+H71</f>
        <v>0</v>
      </c>
    </row>
    <row r="70" spans="1:8" ht="26.25" customHeight="1">
      <c r="A70" s="46" t="s">
        <v>38</v>
      </c>
      <c r="B70" s="74">
        <v>903</v>
      </c>
      <c r="C70" s="31" t="s">
        <v>15</v>
      </c>
      <c r="D70" s="31" t="s">
        <v>10</v>
      </c>
      <c r="E70" s="31" t="s">
        <v>108</v>
      </c>
      <c r="F70" s="30" t="s">
        <v>37</v>
      </c>
      <c r="G70" s="32">
        <v>0</v>
      </c>
      <c r="H70" s="32">
        <v>0</v>
      </c>
    </row>
    <row r="71" spans="1:8" ht="26.25" customHeight="1">
      <c r="A71" s="46" t="s">
        <v>31</v>
      </c>
      <c r="B71" s="74">
        <v>903</v>
      </c>
      <c r="C71" s="31" t="s">
        <v>15</v>
      </c>
      <c r="D71" s="31" t="s">
        <v>10</v>
      </c>
      <c r="E71" s="31" t="s">
        <v>108</v>
      </c>
      <c r="F71" s="30" t="s">
        <v>30</v>
      </c>
      <c r="G71" s="32">
        <f>'4Дол'!F74</f>
        <v>0</v>
      </c>
      <c r="H71" s="32">
        <f>'4Дол'!G74</f>
        <v>0</v>
      </c>
    </row>
    <row r="72" spans="1:8" ht="33.75" customHeight="1">
      <c r="A72" s="54" t="s">
        <v>63</v>
      </c>
      <c r="B72" s="75">
        <v>903</v>
      </c>
      <c r="C72" s="31" t="s">
        <v>15</v>
      </c>
      <c r="D72" s="31" t="s">
        <v>10</v>
      </c>
      <c r="E72" s="31" t="s">
        <v>109</v>
      </c>
      <c r="F72" s="30"/>
      <c r="G72" s="32">
        <f>G73+G74</f>
        <v>58933</v>
      </c>
      <c r="H72" s="32">
        <f>H73+H74</f>
        <v>58933</v>
      </c>
    </row>
    <row r="73" spans="1:8" ht="28.5" customHeight="1">
      <c r="A73" s="46" t="s">
        <v>38</v>
      </c>
      <c r="B73" s="75">
        <v>903</v>
      </c>
      <c r="C73" s="31" t="s">
        <v>15</v>
      </c>
      <c r="D73" s="31" t="s">
        <v>10</v>
      </c>
      <c r="E73" s="31" t="s">
        <v>109</v>
      </c>
      <c r="F73" s="30" t="s">
        <v>37</v>
      </c>
      <c r="G73" s="32">
        <v>0</v>
      </c>
      <c r="H73" s="32">
        <v>0</v>
      </c>
    </row>
    <row r="74" spans="1:8" ht="26.25" customHeight="1">
      <c r="A74" s="46" t="s">
        <v>31</v>
      </c>
      <c r="B74" s="74">
        <v>903</v>
      </c>
      <c r="C74" s="31" t="s">
        <v>15</v>
      </c>
      <c r="D74" s="31" t="s">
        <v>10</v>
      </c>
      <c r="E74" s="31" t="s">
        <v>109</v>
      </c>
      <c r="F74" s="30" t="s">
        <v>30</v>
      </c>
      <c r="G74" s="32">
        <f>'4Дол'!F77</f>
        <v>58933</v>
      </c>
      <c r="H74" s="32">
        <f>'4Дол'!G77</f>
        <v>58933</v>
      </c>
    </row>
    <row r="75" spans="1:8" ht="25.5" customHeight="1">
      <c r="A75" s="46" t="s">
        <v>76</v>
      </c>
      <c r="B75" s="74">
        <v>903</v>
      </c>
      <c r="C75" s="31" t="s">
        <v>15</v>
      </c>
      <c r="D75" s="31" t="s">
        <v>10</v>
      </c>
      <c r="E75" s="31" t="s">
        <v>109</v>
      </c>
      <c r="F75" s="30" t="s">
        <v>46</v>
      </c>
      <c r="G75" s="32">
        <v>0</v>
      </c>
      <c r="H75" s="32">
        <v>0</v>
      </c>
    </row>
    <row r="76" spans="1:8">
      <c r="A76" s="59" t="s">
        <v>40</v>
      </c>
      <c r="B76" s="73">
        <v>903</v>
      </c>
      <c r="C76" s="69" t="s">
        <v>15</v>
      </c>
      <c r="D76" s="69" t="s">
        <v>12</v>
      </c>
      <c r="E76" s="31"/>
      <c r="F76" s="38"/>
      <c r="G76" s="42">
        <f>G79+G86</f>
        <v>11779555</v>
      </c>
      <c r="H76" s="42">
        <f>H79+H86</f>
        <v>15879555</v>
      </c>
    </row>
    <row r="77" spans="1:8" ht="34.5" customHeight="1">
      <c r="A77" s="59" t="s">
        <v>89</v>
      </c>
      <c r="B77" s="74">
        <v>903</v>
      </c>
      <c r="C77" s="50" t="s">
        <v>15</v>
      </c>
      <c r="D77" s="50" t="s">
        <v>12</v>
      </c>
      <c r="E77" s="50" t="s">
        <v>88</v>
      </c>
      <c r="F77" s="38"/>
      <c r="G77" s="70">
        <f>G78</f>
        <v>0</v>
      </c>
      <c r="H77" s="70">
        <f>H78</f>
        <v>0</v>
      </c>
    </row>
    <row r="78" spans="1:8" ht="27" customHeight="1">
      <c r="A78" s="46" t="s">
        <v>31</v>
      </c>
      <c r="B78" s="87">
        <v>903</v>
      </c>
      <c r="C78" s="50" t="s">
        <v>15</v>
      </c>
      <c r="D78" s="50" t="s">
        <v>12</v>
      </c>
      <c r="E78" s="31" t="s">
        <v>88</v>
      </c>
      <c r="F78" s="38" t="s">
        <v>30</v>
      </c>
      <c r="G78" s="32">
        <v>0</v>
      </c>
      <c r="H78" s="32">
        <v>0</v>
      </c>
    </row>
    <row r="79" spans="1:8" ht="22.5" customHeight="1">
      <c r="A79" s="34" t="s">
        <v>61</v>
      </c>
      <c r="B79" s="90">
        <v>903</v>
      </c>
      <c r="C79" s="52" t="s">
        <v>15</v>
      </c>
      <c r="D79" s="52" t="s">
        <v>12</v>
      </c>
      <c r="E79" s="31" t="s">
        <v>95</v>
      </c>
      <c r="F79" s="31"/>
      <c r="G79" s="64">
        <f>G82+G85</f>
        <v>0</v>
      </c>
      <c r="H79" s="64">
        <f>H80+H83</f>
        <v>0</v>
      </c>
    </row>
    <row r="80" spans="1:8" ht="30" customHeight="1">
      <c r="A80" s="46" t="s">
        <v>54</v>
      </c>
      <c r="B80" s="87">
        <v>903</v>
      </c>
      <c r="C80" s="31" t="s">
        <v>15</v>
      </c>
      <c r="D80" s="31" t="s">
        <v>12</v>
      </c>
      <c r="E80" s="31" t="s">
        <v>110</v>
      </c>
      <c r="F80" s="31"/>
      <c r="G80" s="32">
        <f>G81+G82</f>
        <v>0</v>
      </c>
      <c r="H80" s="32">
        <f>H81+H82</f>
        <v>0</v>
      </c>
    </row>
    <row r="81" spans="1:8" ht="27.75" customHeight="1">
      <c r="A81" s="46" t="s">
        <v>38</v>
      </c>
      <c r="B81" s="87">
        <v>903</v>
      </c>
      <c r="C81" s="31" t="s">
        <v>15</v>
      </c>
      <c r="D81" s="31" t="s">
        <v>12</v>
      </c>
      <c r="E81" s="31" t="s">
        <v>110</v>
      </c>
      <c r="F81" s="31" t="s">
        <v>37</v>
      </c>
      <c r="G81" s="32">
        <v>0</v>
      </c>
      <c r="H81" s="32">
        <v>0</v>
      </c>
    </row>
    <row r="82" spans="1:8" ht="26.25" customHeight="1">
      <c r="A82" s="46" t="s">
        <v>31</v>
      </c>
      <c r="B82" s="88">
        <v>903</v>
      </c>
      <c r="C82" s="31" t="s">
        <v>15</v>
      </c>
      <c r="D82" s="31" t="s">
        <v>12</v>
      </c>
      <c r="E82" s="31" t="s">
        <v>110</v>
      </c>
      <c r="F82" s="31" t="s">
        <v>30</v>
      </c>
      <c r="G82" s="32">
        <f>'4Дол'!F85</f>
        <v>0</v>
      </c>
      <c r="H82" s="32">
        <f>'4Дол'!G85</f>
        <v>0</v>
      </c>
    </row>
    <row r="83" spans="1:8" ht="29.25" customHeight="1">
      <c r="A83" s="46" t="s">
        <v>55</v>
      </c>
      <c r="B83" s="88">
        <v>903</v>
      </c>
      <c r="C83" s="31" t="s">
        <v>15</v>
      </c>
      <c r="D83" s="31" t="s">
        <v>12</v>
      </c>
      <c r="E83" s="31" t="s">
        <v>111</v>
      </c>
      <c r="F83" s="43"/>
      <c r="G83" s="32">
        <f>G84+G85</f>
        <v>0</v>
      </c>
      <c r="H83" s="32">
        <f>H84+H85</f>
        <v>0</v>
      </c>
    </row>
    <row r="84" spans="1:8" ht="25.5" customHeight="1">
      <c r="A84" s="46" t="s">
        <v>38</v>
      </c>
      <c r="B84" s="87">
        <v>903</v>
      </c>
      <c r="C84" s="31" t="s">
        <v>15</v>
      </c>
      <c r="D84" s="31" t="s">
        <v>12</v>
      </c>
      <c r="E84" s="31" t="s">
        <v>111</v>
      </c>
      <c r="F84" s="31" t="s">
        <v>37</v>
      </c>
      <c r="G84" s="32">
        <v>0</v>
      </c>
      <c r="H84" s="32">
        <v>0</v>
      </c>
    </row>
    <row r="85" spans="1:8" ht="27.75" customHeight="1">
      <c r="A85" s="46" t="s">
        <v>31</v>
      </c>
      <c r="B85" s="87">
        <v>903</v>
      </c>
      <c r="C85" s="31" t="s">
        <v>15</v>
      </c>
      <c r="D85" s="31" t="s">
        <v>12</v>
      </c>
      <c r="E85" s="31" t="s">
        <v>111</v>
      </c>
      <c r="F85" s="31" t="s">
        <v>30</v>
      </c>
      <c r="G85" s="32">
        <f>'4Дол'!F88</f>
        <v>0</v>
      </c>
      <c r="H85" s="32">
        <f>'4Дол'!G88</f>
        <v>0</v>
      </c>
    </row>
    <row r="86" spans="1:8" ht="20.25" customHeight="1">
      <c r="A86" s="57" t="s">
        <v>62</v>
      </c>
      <c r="B86" s="90">
        <v>903</v>
      </c>
      <c r="C86" s="52" t="s">
        <v>15</v>
      </c>
      <c r="D86" s="52" t="s">
        <v>12</v>
      </c>
      <c r="E86" s="31" t="s">
        <v>95</v>
      </c>
      <c r="F86" s="30"/>
      <c r="G86" s="27">
        <f>G87+G90+G92+G94</f>
        <v>11779555</v>
      </c>
      <c r="H86" s="27">
        <f>H87+H90+H92+H94</f>
        <v>15879555</v>
      </c>
    </row>
    <row r="87" spans="1:8" ht="15" customHeight="1">
      <c r="A87" s="60" t="s">
        <v>41</v>
      </c>
      <c r="B87" s="87">
        <v>903</v>
      </c>
      <c r="C87" s="31" t="s">
        <v>15</v>
      </c>
      <c r="D87" s="31" t="s">
        <v>12</v>
      </c>
      <c r="E87" s="31" t="s">
        <v>112</v>
      </c>
      <c r="F87" s="30"/>
      <c r="G87" s="32">
        <f>G88+G89</f>
        <v>4367000</v>
      </c>
      <c r="H87" s="32">
        <f>H88+H89</f>
        <v>8467000</v>
      </c>
    </row>
    <row r="88" spans="1:8" ht="16.5" customHeight="1">
      <c r="A88" s="46" t="s">
        <v>121</v>
      </c>
      <c r="B88" s="87">
        <v>903</v>
      </c>
      <c r="C88" s="31" t="s">
        <v>15</v>
      </c>
      <c r="D88" s="31" t="s">
        <v>12</v>
      </c>
      <c r="E88" s="31" t="s">
        <v>112</v>
      </c>
      <c r="F88" s="31" t="s">
        <v>120</v>
      </c>
      <c r="G88" s="32">
        <f>'4Дол'!F91</f>
        <v>4367000</v>
      </c>
      <c r="H88" s="32">
        <f>'4Дол'!G91</f>
        <v>4367000</v>
      </c>
    </row>
    <row r="89" spans="1:8" ht="24" customHeight="1">
      <c r="A89" s="46" t="s">
        <v>31</v>
      </c>
      <c r="B89" s="87">
        <v>903</v>
      </c>
      <c r="C89" s="31" t="s">
        <v>15</v>
      </c>
      <c r="D89" s="31" t="s">
        <v>12</v>
      </c>
      <c r="E89" s="31" t="s">
        <v>112</v>
      </c>
      <c r="F89" s="30" t="s">
        <v>30</v>
      </c>
      <c r="G89" s="32">
        <f>'4Дол'!F92</f>
        <v>0</v>
      </c>
      <c r="H89" s="32">
        <f>'4Дол'!G92</f>
        <v>4100000</v>
      </c>
    </row>
    <row r="90" spans="1:8">
      <c r="A90" s="61" t="s">
        <v>58</v>
      </c>
      <c r="B90" s="87">
        <v>903</v>
      </c>
      <c r="C90" s="31" t="s">
        <v>15</v>
      </c>
      <c r="D90" s="31" t="s">
        <v>12</v>
      </c>
      <c r="E90" s="31" t="s">
        <v>113</v>
      </c>
      <c r="F90" s="30"/>
      <c r="G90" s="32">
        <f>G91</f>
        <v>680000</v>
      </c>
      <c r="H90" s="32">
        <f>H91</f>
        <v>680000</v>
      </c>
    </row>
    <row r="91" spans="1:8" ht="25.5" customHeight="1">
      <c r="A91" s="46" t="s">
        <v>31</v>
      </c>
      <c r="B91" s="87">
        <v>903</v>
      </c>
      <c r="C91" s="31" t="s">
        <v>15</v>
      </c>
      <c r="D91" s="31" t="s">
        <v>12</v>
      </c>
      <c r="E91" s="31" t="s">
        <v>113</v>
      </c>
      <c r="F91" s="30" t="s">
        <v>30</v>
      </c>
      <c r="G91" s="32">
        <f>'4Дол'!F94</f>
        <v>680000</v>
      </c>
      <c r="H91" s="32">
        <f>'4Дол'!G94</f>
        <v>680000</v>
      </c>
    </row>
    <row r="92" spans="1:8" ht="21" customHeight="1">
      <c r="A92" s="46" t="s">
        <v>74</v>
      </c>
      <c r="B92" s="87">
        <v>903</v>
      </c>
      <c r="C92" s="31" t="s">
        <v>15</v>
      </c>
      <c r="D92" s="31" t="s">
        <v>12</v>
      </c>
      <c r="E92" s="31" t="s">
        <v>114</v>
      </c>
      <c r="F92" s="30"/>
      <c r="G92" s="32">
        <f>G93</f>
        <v>170000</v>
      </c>
      <c r="H92" s="32">
        <f>H93</f>
        <v>170000</v>
      </c>
    </row>
    <row r="93" spans="1:8" ht="24.75" customHeight="1">
      <c r="A93" s="46" t="s">
        <v>31</v>
      </c>
      <c r="B93" s="87">
        <v>903</v>
      </c>
      <c r="C93" s="31" t="s">
        <v>15</v>
      </c>
      <c r="D93" s="31" t="s">
        <v>12</v>
      </c>
      <c r="E93" s="31" t="s">
        <v>114</v>
      </c>
      <c r="F93" s="30" t="s">
        <v>30</v>
      </c>
      <c r="G93" s="32">
        <f>'4Дол'!F96</f>
        <v>170000</v>
      </c>
      <c r="H93" s="32">
        <f>'4Дол'!G96</f>
        <v>170000</v>
      </c>
    </row>
    <row r="94" spans="1:8" ht="18" customHeight="1">
      <c r="A94" s="46" t="s">
        <v>75</v>
      </c>
      <c r="B94" s="87">
        <v>903</v>
      </c>
      <c r="C94" s="31" t="s">
        <v>15</v>
      </c>
      <c r="D94" s="31" t="s">
        <v>12</v>
      </c>
      <c r="E94" s="31" t="s">
        <v>115</v>
      </c>
      <c r="F94" s="30"/>
      <c r="G94" s="32">
        <f>G95</f>
        <v>6562555</v>
      </c>
      <c r="H94" s="32">
        <f>H95</f>
        <v>6562555</v>
      </c>
    </row>
    <row r="95" spans="1:8" ht="18" customHeight="1">
      <c r="A95" s="46" t="s">
        <v>31</v>
      </c>
      <c r="B95" s="87">
        <v>903</v>
      </c>
      <c r="C95" s="31" t="s">
        <v>15</v>
      </c>
      <c r="D95" s="31" t="s">
        <v>12</v>
      </c>
      <c r="E95" s="31" t="s">
        <v>115</v>
      </c>
      <c r="F95" s="30" t="s">
        <v>30</v>
      </c>
      <c r="G95" s="32">
        <f>'4Дол'!F98</f>
        <v>6562555</v>
      </c>
      <c r="H95" s="32">
        <f>'4Дол'!G98</f>
        <v>6562555</v>
      </c>
    </row>
    <row r="96" spans="1:8" ht="20.25" customHeight="1">
      <c r="A96" s="34" t="s">
        <v>43</v>
      </c>
      <c r="B96" s="90">
        <v>903</v>
      </c>
      <c r="C96" s="52" t="s">
        <v>15</v>
      </c>
      <c r="D96" s="52" t="s">
        <v>15</v>
      </c>
      <c r="E96" s="31"/>
      <c r="F96" s="30"/>
      <c r="G96" s="81">
        <f t="shared" ref="G96:H98" si="1">G97</f>
        <v>25000</v>
      </c>
      <c r="H96" s="81">
        <f t="shared" si="1"/>
        <v>25000</v>
      </c>
    </row>
    <row r="97" spans="1:8" ht="24.75" customHeight="1">
      <c r="A97" s="46" t="s">
        <v>43</v>
      </c>
      <c r="B97" s="87">
        <v>903</v>
      </c>
      <c r="C97" s="31" t="s">
        <v>15</v>
      </c>
      <c r="D97" s="31" t="s">
        <v>15</v>
      </c>
      <c r="E97" s="31" t="s">
        <v>95</v>
      </c>
      <c r="F97" s="30"/>
      <c r="G97" s="32">
        <f t="shared" si="1"/>
        <v>25000</v>
      </c>
      <c r="H97" s="32">
        <f t="shared" si="1"/>
        <v>25000</v>
      </c>
    </row>
    <row r="98" spans="1:8" ht="21.75" customHeight="1">
      <c r="A98" s="46" t="s">
        <v>123</v>
      </c>
      <c r="B98" s="87">
        <v>903</v>
      </c>
      <c r="C98" s="31" t="s">
        <v>15</v>
      </c>
      <c r="D98" s="31" t="s">
        <v>15</v>
      </c>
      <c r="E98" s="31" t="s">
        <v>122</v>
      </c>
      <c r="F98" s="30"/>
      <c r="G98" s="32">
        <f t="shared" si="1"/>
        <v>25000</v>
      </c>
      <c r="H98" s="32">
        <f t="shared" si="1"/>
        <v>25000</v>
      </c>
    </row>
    <row r="99" spans="1:8" ht="26.25" customHeight="1">
      <c r="A99" s="46" t="s">
        <v>31</v>
      </c>
      <c r="B99" s="87">
        <v>903</v>
      </c>
      <c r="C99" s="31" t="s">
        <v>15</v>
      </c>
      <c r="D99" s="31" t="s">
        <v>15</v>
      </c>
      <c r="E99" s="31" t="s">
        <v>122</v>
      </c>
      <c r="F99" s="28" t="s">
        <v>30</v>
      </c>
      <c r="G99" s="32">
        <f>'4Дол'!F102</f>
        <v>25000</v>
      </c>
      <c r="H99" s="32">
        <f>'4Дол'!G102</f>
        <v>25000</v>
      </c>
    </row>
    <row r="100" spans="1:8" ht="15.75" customHeight="1">
      <c r="A100" s="76" t="s">
        <v>90</v>
      </c>
      <c r="B100" s="90">
        <v>903</v>
      </c>
      <c r="C100" s="52" t="s">
        <v>20</v>
      </c>
      <c r="D100" s="52" t="s">
        <v>8</v>
      </c>
      <c r="E100" s="31"/>
      <c r="F100" s="26"/>
      <c r="G100" s="42">
        <f t="shared" ref="G100:H103" si="2">G101</f>
        <v>226512</v>
      </c>
      <c r="H100" s="42">
        <f t="shared" si="2"/>
        <v>226512</v>
      </c>
    </row>
    <row r="101" spans="1:8" ht="15.75" customHeight="1">
      <c r="A101" s="71" t="s">
        <v>90</v>
      </c>
      <c r="B101" s="87">
        <v>903</v>
      </c>
      <c r="C101" s="50" t="s">
        <v>20</v>
      </c>
      <c r="D101" s="50" t="s">
        <v>12</v>
      </c>
      <c r="E101" s="31"/>
      <c r="F101" s="28"/>
      <c r="G101" s="64">
        <f t="shared" si="2"/>
        <v>226512</v>
      </c>
      <c r="H101" s="64">
        <f t="shared" si="2"/>
        <v>226512</v>
      </c>
    </row>
    <row r="102" spans="1:8" ht="15.75" customHeight="1">
      <c r="A102" s="71" t="s">
        <v>93</v>
      </c>
      <c r="B102" s="88">
        <v>903</v>
      </c>
      <c r="C102" s="31" t="s">
        <v>20</v>
      </c>
      <c r="D102" s="31" t="s">
        <v>12</v>
      </c>
      <c r="E102" s="31" t="s">
        <v>95</v>
      </c>
      <c r="F102" s="28"/>
      <c r="G102" s="32">
        <f t="shared" si="2"/>
        <v>226512</v>
      </c>
      <c r="H102" s="32">
        <f t="shared" si="2"/>
        <v>226512</v>
      </c>
    </row>
    <row r="103" spans="1:8" ht="48" customHeight="1">
      <c r="A103" s="71" t="s">
        <v>92</v>
      </c>
      <c r="B103" s="87">
        <v>903</v>
      </c>
      <c r="C103" s="31" t="s">
        <v>20</v>
      </c>
      <c r="D103" s="31" t="s">
        <v>12</v>
      </c>
      <c r="E103" s="31" t="s">
        <v>116</v>
      </c>
      <c r="F103" s="28"/>
      <c r="G103" s="32">
        <f t="shared" si="2"/>
        <v>226512</v>
      </c>
      <c r="H103" s="32">
        <f t="shared" si="2"/>
        <v>226512</v>
      </c>
    </row>
    <row r="104" spans="1:8" ht="17.25" customHeight="1">
      <c r="A104" s="46" t="s">
        <v>91</v>
      </c>
      <c r="B104" s="87">
        <v>903</v>
      </c>
      <c r="C104" s="31" t="s">
        <v>20</v>
      </c>
      <c r="D104" s="31" t="s">
        <v>12</v>
      </c>
      <c r="E104" s="31" t="s">
        <v>116</v>
      </c>
      <c r="F104" s="28" t="s">
        <v>128</v>
      </c>
      <c r="G104" s="32">
        <f>'4Дол'!F107</f>
        <v>226512</v>
      </c>
      <c r="H104" s="32">
        <f>'4Дол'!G107</f>
        <v>226512</v>
      </c>
    </row>
    <row r="105" spans="1:8" ht="15" customHeight="1">
      <c r="A105" s="55" t="s">
        <v>19</v>
      </c>
      <c r="B105" s="90">
        <v>903</v>
      </c>
      <c r="C105" s="52" t="s">
        <v>21</v>
      </c>
      <c r="D105" s="52" t="s">
        <v>8</v>
      </c>
      <c r="E105" s="31"/>
      <c r="F105" s="26"/>
      <c r="G105" s="42">
        <f t="shared" ref="G105:H105" si="3">G106</f>
        <v>504400</v>
      </c>
      <c r="H105" s="42">
        <f t="shared" si="3"/>
        <v>504400</v>
      </c>
    </row>
    <row r="106" spans="1:8">
      <c r="A106" s="53" t="s">
        <v>24</v>
      </c>
      <c r="B106" s="87">
        <v>903</v>
      </c>
      <c r="C106" s="50" t="s">
        <v>21</v>
      </c>
      <c r="D106" s="50" t="s">
        <v>10</v>
      </c>
      <c r="E106" s="31"/>
      <c r="F106" s="28"/>
      <c r="G106" s="27">
        <f>G107</f>
        <v>504400</v>
      </c>
      <c r="H106" s="27">
        <f>H107</f>
        <v>504400</v>
      </c>
    </row>
    <row r="107" spans="1:8" ht="20.25" customHeight="1">
      <c r="A107" s="56" t="s">
        <v>62</v>
      </c>
      <c r="B107" s="88">
        <v>903</v>
      </c>
      <c r="C107" s="31" t="s">
        <v>21</v>
      </c>
      <c r="D107" s="31" t="s">
        <v>10</v>
      </c>
      <c r="E107" s="31" t="s">
        <v>95</v>
      </c>
      <c r="F107" s="28"/>
      <c r="G107" s="29">
        <f>G109</f>
        <v>504400</v>
      </c>
      <c r="H107" s="29">
        <f>H109</f>
        <v>504400</v>
      </c>
    </row>
    <row r="108" spans="1:8" ht="24.75" customHeight="1">
      <c r="A108" s="54" t="s">
        <v>72</v>
      </c>
      <c r="B108" s="87">
        <v>903</v>
      </c>
      <c r="C108" s="31" t="s">
        <v>21</v>
      </c>
      <c r="D108" s="31" t="s">
        <v>10</v>
      </c>
      <c r="E108" s="31" t="s">
        <v>117</v>
      </c>
      <c r="F108" s="86"/>
      <c r="G108" s="29">
        <f>G109</f>
        <v>504400</v>
      </c>
      <c r="H108" s="29">
        <f>H109</f>
        <v>504400</v>
      </c>
    </row>
    <row r="109" spans="1:8" ht="24.75" customHeight="1">
      <c r="A109" s="46" t="s">
        <v>78</v>
      </c>
      <c r="B109" s="87">
        <v>903</v>
      </c>
      <c r="C109" s="31" t="s">
        <v>21</v>
      </c>
      <c r="D109" s="31" t="s">
        <v>10</v>
      </c>
      <c r="E109" s="31" t="s">
        <v>117</v>
      </c>
      <c r="F109" s="28" t="s">
        <v>30</v>
      </c>
      <c r="G109" s="29">
        <f>'4Дол'!F111</f>
        <v>504400</v>
      </c>
      <c r="H109" s="29">
        <f>'4Дол'!G111</f>
        <v>504400</v>
      </c>
    </row>
    <row r="110" spans="1:8">
      <c r="A110" s="62" t="s">
        <v>2</v>
      </c>
      <c r="B110" s="87"/>
      <c r="C110" s="31"/>
      <c r="D110" s="31"/>
      <c r="E110" s="31"/>
      <c r="F110" s="28"/>
      <c r="G110" s="36">
        <f>G7+G12+G16+G28+G37+G43+G59+G100+G105</f>
        <v>28936108</v>
      </c>
      <c r="H110" s="36">
        <f>H7+H12+H16+H28+H37+H43+H59+H100+H105</f>
        <v>35139408</v>
      </c>
    </row>
    <row r="111" spans="1:8">
      <c r="A111" s="3"/>
      <c r="B111" s="100"/>
    </row>
    <row r="112" spans="1:8">
      <c r="A112" s="3"/>
      <c r="B112" s="100"/>
    </row>
    <row r="113" spans="1:2">
      <c r="A113" s="3"/>
      <c r="B113" s="100"/>
    </row>
    <row r="114" spans="1:2">
      <c r="A114" s="3"/>
      <c r="B114" s="100"/>
    </row>
  </sheetData>
  <mergeCells count="7">
    <mergeCell ref="F1:H1"/>
    <mergeCell ref="A2:H2"/>
    <mergeCell ref="A3:E3"/>
    <mergeCell ref="A4:A5"/>
    <mergeCell ref="C4:F4"/>
    <mergeCell ref="G4:G5"/>
    <mergeCell ref="H4:H5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3Дол </vt:lpstr>
      <vt:lpstr>4Дол</vt:lpstr>
      <vt:lpstr>5Дол  </vt:lpstr>
      <vt:lpstr>6Дол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2022-11-15T05:31:52Z</cp:lastPrinted>
  <dcterms:created xsi:type="dcterms:W3CDTF">2007-09-27T04:48:52Z</dcterms:created>
  <dcterms:modified xsi:type="dcterms:W3CDTF">2022-11-25T09:41:52Z</dcterms:modified>
</cp:coreProperties>
</file>